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феврал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D49" i="3"/>
  <c r="E49" l="1"/>
  <c r="C49"/>
  <c r="D46"/>
  <c r="E46"/>
  <c r="C46"/>
  <c r="G50"/>
  <c r="F50"/>
  <c r="G47"/>
  <c r="F47"/>
  <c r="C30" l="1"/>
  <c r="C39"/>
  <c r="C36" s="1"/>
  <c r="C44"/>
  <c r="C20"/>
  <c r="C26" l="1"/>
  <c r="C18"/>
  <c r="C16"/>
  <c r="C9"/>
  <c r="C8" l="1"/>
  <c r="D44"/>
  <c r="D26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E26"/>
  <c r="F26" s="1"/>
  <c r="F27"/>
  <c r="G27"/>
  <c r="F28"/>
  <c r="G28"/>
  <c r="F29"/>
  <c r="G29"/>
  <c r="D30"/>
  <c r="E30"/>
  <c r="F31"/>
  <c r="G31"/>
  <c r="F32"/>
  <c r="G32"/>
  <c r="F33"/>
  <c r="G33"/>
  <c r="F34"/>
  <c r="G34"/>
  <c r="F35"/>
  <c r="G35"/>
  <c r="D36"/>
  <c r="E36"/>
  <c r="F37"/>
  <c r="G37"/>
  <c r="F38"/>
  <c r="G38"/>
  <c r="D39"/>
  <c r="E39"/>
  <c r="F39" s="1"/>
  <c r="F40"/>
  <c r="G40"/>
  <c r="F41"/>
  <c r="G41"/>
  <c r="F42"/>
  <c r="G42"/>
  <c r="F43"/>
  <c r="G43"/>
  <c r="E44"/>
  <c r="F45"/>
  <c r="G45"/>
  <c r="F48"/>
  <c r="G48"/>
  <c r="F51"/>
  <c r="G51"/>
  <c r="D8" l="1"/>
  <c r="G36"/>
  <c r="G44"/>
  <c r="G49"/>
  <c r="G46"/>
  <c r="F49"/>
  <c r="F46"/>
  <c r="F44"/>
  <c r="G39"/>
  <c r="F36"/>
  <c r="F30"/>
  <c r="G20"/>
  <c r="E8"/>
  <c r="F8" s="1"/>
  <c r="F9"/>
  <c r="G30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<sst xmlns="http://schemas.openxmlformats.org/spreadsheetml/2006/main" count="207" uniqueCount="125">
  <si>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</si>
  <si>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</si>
  <si>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</si>
  <si>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</si>
  <si>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</si>
  <si>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</si>
  <si>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</si>
  <si>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</si>
  <si>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</si>
  <si>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</si>
  <si>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</si>
  <si>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</si>
  <si>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</si>
  <si>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</si>
  <si>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</si>
  <si>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</si>
  <si>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</si>
  <si>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</si>
  <si>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</si>
  <si>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</si>
  <si>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</si>
  <si>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</si>
  <si>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</si>
  <si>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</si>
  <si>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</si>
  <si>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</si>
  <si>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</si>
  <si>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</si>
  <si>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</si>
  <si>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</si>
  <si>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</si>
  <si>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</si>
  <si>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</si>
  <si>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</si>
  <si>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</si>
  <si>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</si>
  <si>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</si>
  <si>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</si>
  <si>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</si>
  <si>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</si>
  <si>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</si>
  <si>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</si>
  <si>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</si>
  <si>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</si>
  <si>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</si>
  <si>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</si>
  <si>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</si>
  <si>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</si>
  <si>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</si>
  <si>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</si>
  <si>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</si>
  <si>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</si>
  <si>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</si>
  <si>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</si>
  <si>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</si>
  <si>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</si>
  <si>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</si>
  <si>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</si>
  <si>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</si>
  <si>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</si>
  <si>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</si>
  <si>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</si>
  <si>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</si>
  <si>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</si>
  <si>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</si>
  <si>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</si>
  <si>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</si>
  <si>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</si>
  <si>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</si>
  <si>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</si>
  <si>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</si>
  <si>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</si>
  <si>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</si>
  <si>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</si>
  <si>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</si>
  <si>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</si>
  <si>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</si>
  <si>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</si>
  <si>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</si>
  <si>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</si>
  <si>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</si>
  <si>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</si>
  <si>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</si>
  <si>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</si>
  <si>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</si>
  <si>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</si>
  <si>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</si>
  <si>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</si>
  <si>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</si>
  <si>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</si>
  <si>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</si>
  <si>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</si>
  <si>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</si>
  <si>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</si>
  <si>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</si>
  <si>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</si>
  <si>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</si>
  <si>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</si>
  <si>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</si>
  <si>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</si>
  <si>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</si>
  <si>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</si>
  <si>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</si>
  <si>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</si>
  <si>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</si>
  <si>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</si>
  <si>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</si>
  <si>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</si>
  <si>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</si>
  <si>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</si>
  <si>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</si>
  <si>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</si>
  <si>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</si>
  <si>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</si>
  <si>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</si>
  <si>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</si>
  <si>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</si>
  <si>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</si>
  <si>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</si>
  <si>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</si>
  <si>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</si>
  <si>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</si>
  <si>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</si>
  <si>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январь-февраль 2019 года в разрезе разделов, подразделов классификации расходов</t>
  </si>
  <si>
    <t>на 01.03.2019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</si>
</sst>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"/>
      <c r="S1" s="1"/>
      <c r="T1" s="1"/>
      <c r="U1" s="1"/>
    </row>
    <row r="2" spans="1:21" ht="22.5" customHeight="1">
      <c r="A2" s="31" t="s">
        <v>109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3" t="s">
        <v>110</v>
      </c>
      <c r="D4" s="34"/>
      <c r="E4" s="34"/>
      <c r="F4" s="34"/>
      <c r="G4" s="34"/>
      <c r="H4" s="35"/>
      <c r="I4" s="17"/>
      <c r="J4" s="33" t="s">
        <v>5</v>
      </c>
      <c r="K4" s="34"/>
      <c r="L4" s="34"/>
      <c r="M4" s="34"/>
      <c r="N4" s="34"/>
      <c r="O4" s="34"/>
      <c r="P4" s="34"/>
      <c r="Q4" s="35"/>
      <c r="R4" s="1"/>
      <c r="S4" s="1"/>
      <c r="T4" s="1"/>
      <c r="U4" s="1"/>
    </row>
    <row r="5" spans="1:21" ht="17.25" customHeight="1">
      <c r="A5" s="32"/>
      <c r="B5" s="32"/>
      <c r="C5" s="28" t="s">
        <v>96</v>
      </c>
      <c r="D5" s="28" t="s">
        <v>99</v>
      </c>
      <c r="E5" s="28" t="s">
        <v>10</v>
      </c>
      <c r="F5" s="36" t="s">
        <v>3</v>
      </c>
      <c r="G5" s="37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8" t="s">
        <v>6</v>
      </c>
      <c r="N5" s="39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63.75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0" t="s">
        <v>117</v>
      </c>
      <c r="B1" s="30"/>
      <c r="C1" s="30"/>
      <c r="D1" s="30"/>
      <c r="E1" s="30"/>
      <c r="F1" s="30"/>
      <c r="G1" s="30"/>
    </row>
    <row r="2" spans="1:7" ht="15.75">
      <c r="A2" s="31" t="s">
        <v>123</v>
      </c>
      <c r="B2" s="31"/>
      <c r="C2" s="31"/>
      <c r="D2" s="31"/>
      <c r="E2" s="31"/>
      <c r="F2" s="31"/>
      <c r="G2" s="31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3" t="s">
        <v>124</v>
      </c>
      <c r="D4" s="34"/>
      <c r="E4" s="34"/>
      <c r="F4" s="34"/>
      <c r="G4" s="35"/>
    </row>
    <row r="5" spans="1:7" ht="25.5" customHeight="1">
      <c r="A5" s="32"/>
      <c r="B5" s="32"/>
      <c r="C5" s="28" t="s">
        <v>96</v>
      </c>
      <c r="D5" s="28" t="s">
        <v>99</v>
      </c>
      <c r="E5" s="28" t="s">
        <v>10</v>
      </c>
      <c r="F5" s="36" t="s">
        <v>3</v>
      </c>
      <c r="G5" s="37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SUM(C9+C16+C18+C20+C26+C30+C36+C39+C44+C46+C49)</f>
        <v>635510500</v>
      </c>
      <c r="D8" s="19">
        <f>SUM(D9+D16+D18+D20+D26+D30+D36+D39+D44+D46+D49)</f>
        <v>643272425.54999995</v>
      </c>
      <c r="E8" s="19">
        <f>SUM(E9+E16+E18+E20+E26+E30+E36+E39+E44+E46+E49)</f>
        <v>93242644.579999998</v>
      </c>
      <c r="F8" s="20">
        <f>E8/C8*100</f>
        <v>14.672085603621026</v>
      </c>
      <c r="G8" s="20">
        <f>E8/D8*100</f>
        <v>14.495047646458223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52722270</v>
      </c>
      <c r="E9" s="22">
        <f>SUM(E10:E15)</f>
        <v>5228828.66</v>
      </c>
      <c r="F9" s="23">
        <f>E9/C9*100</f>
        <v>9.9164943882447094</v>
      </c>
      <c r="G9" s="23">
        <f>E9/D9*100</f>
        <v>9.9176849934572235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5">
        <v>3472200</v>
      </c>
      <c r="E10" s="26">
        <v>204601.61</v>
      </c>
      <c r="F10" s="27">
        <f t="shared" ref="F10:F51" si="0">E10/C10*100</f>
        <v>5.8925640804101143</v>
      </c>
      <c r="G10" s="27">
        <f t="shared" ref="G10:G17" si="1">E10/D10*100</f>
        <v>5.8925640804101143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5">
        <v>25779500</v>
      </c>
      <c r="E11" s="26">
        <v>2569134.0099999998</v>
      </c>
      <c r="F11" s="27">
        <f>E11/C11*100</f>
        <v>9.9658023235516584</v>
      </c>
      <c r="G11" s="27">
        <f>E11/D11*100</f>
        <v>9.9658023235516584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5">
        <v>15400</v>
      </c>
      <c r="E12" s="26">
        <v>0</v>
      </c>
      <c r="F12" s="27">
        <v>0</v>
      </c>
      <c r="G12" s="27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5">
        <v>8552700</v>
      </c>
      <c r="E13" s="26">
        <v>630315.68000000005</v>
      </c>
      <c r="F13" s="27">
        <f t="shared" si="0"/>
        <v>7.3697859155588299</v>
      </c>
      <c r="G13" s="27">
        <f t="shared" si="1"/>
        <v>7.3697859155588299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5">
        <v>693670</v>
      </c>
      <c r="E14" s="26">
        <v>0</v>
      </c>
      <c r="F14" s="27">
        <f t="shared" si="0"/>
        <v>0</v>
      </c>
      <c r="G14" s="27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5">
        <v>14208800</v>
      </c>
      <c r="E15" s="26">
        <v>1824777.36</v>
      </c>
      <c r="F15" s="27">
        <f t="shared" si="0"/>
        <v>12.84258600304037</v>
      </c>
      <c r="G15" s="27">
        <f t="shared" si="1"/>
        <v>12.84258600304037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179500</v>
      </c>
      <c r="F16" s="23">
        <f t="shared" si="2"/>
        <v>0</v>
      </c>
      <c r="G16" s="23">
        <f t="shared" si="2"/>
        <v>25.003482379161447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179500</v>
      </c>
      <c r="F17" s="27">
        <v>0</v>
      </c>
      <c r="G17" s="27">
        <f t="shared" si="1"/>
        <v>25.003482379161447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3664230</v>
      </c>
      <c r="E18" s="22">
        <f>SUM(E19:E19)</f>
        <v>433362.76</v>
      </c>
      <c r="F18" s="23">
        <f t="shared" si="0"/>
        <v>11.847310205309057</v>
      </c>
      <c r="G18" s="23">
        <f>E18/D18*100</f>
        <v>11.826843838951158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3664230</v>
      </c>
      <c r="E19" s="25">
        <v>433362.76</v>
      </c>
      <c r="F19" s="27">
        <f t="shared" si="0"/>
        <v>11.847310205309057</v>
      </c>
      <c r="G19" s="27">
        <f>E19/D19*100</f>
        <v>11.826843838951158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12611900</v>
      </c>
      <c r="E20" s="22">
        <f>SUM(E21:E25)</f>
        <v>221170.58</v>
      </c>
      <c r="F20" s="23">
        <f t="shared" si="0"/>
        <v>1.7437386567011202</v>
      </c>
      <c r="G20" s="23">
        <f>E20/D20*100</f>
        <v>1.7536658235476017</v>
      </c>
    </row>
    <row r="21" spans="1:7" ht="21" customHeight="1">
      <c r="A21" s="7" t="s">
        <v>41</v>
      </c>
      <c r="B21" s="8" t="s">
        <v>35</v>
      </c>
      <c r="C21" s="24">
        <v>350000</v>
      </c>
      <c r="D21" s="25">
        <v>350000</v>
      </c>
      <c r="E21" s="25">
        <v>0</v>
      </c>
      <c r="F21" s="27">
        <f t="shared" si="0"/>
        <v>0</v>
      </c>
      <c r="G21" s="27">
        <f>E21/D21*100</f>
        <v>0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5">
        <v>6559000</v>
      </c>
      <c r="E22" s="25">
        <v>221170.58</v>
      </c>
      <c r="F22" s="27">
        <f t="shared" si="0"/>
        <v>3.3355037099595823</v>
      </c>
      <c r="G22" s="27">
        <f t="shared" ref="G22:G25" si="3">E22/D22*100</f>
        <v>3.372016770849215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5">
        <v>282700</v>
      </c>
      <c r="E23" s="25">
        <v>0</v>
      </c>
      <c r="F23" s="27">
        <f t="shared" si="0"/>
        <v>0</v>
      </c>
      <c r="G23" s="27">
        <f t="shared" si="3"/>
        <v>0</v>
      </c>
    </row>
    <row r="24" spans="1:7" ht="21" customHeight="1">
      <c r="A24" s="7" t="s">
        <v>45</v>
      </c>
      <c r="B24" s="8" t="s">
        <v>39</v>
      </c>
      <c r="C24" s="24">
        <v>4760200</v>
      </c>
      <c r="D24" s="25">
        <v>4760200</v>
      </c>
      <c r="E24" s="25">
        <v>0</v>
      </c>
      <c r="F24" s="27">
        <f t="shared" si="0"/>
        <v>0</v>
      </c>
      <c r="G24" s="27">
        <f t="shared" si="3"/>
        <v>0</v>
      </c>
    </row>
    <row r="25" spans="1:7" ht="36" customHeight="1">
      <c r="A25" s="7" t="s">
        <v>46</v>
      </c>
      <c r="B25" s="8" t="s">
        <v>40</v>
      </c>
      <c r="C25" s="24">
        <v>660000</v>
      </c>
      <c r="D25" s="25">
        <v>660000</v>
      </c>
      <c r="E25" s="25">
        <v>0</v>
      </c>
      <c r="F25" s="27">
        <f t="shared" si="0"/>
        <v>0</v>
      </c>
      <c r="G25" s="27">
        <f t="shared" si="3"/>
        <v>0</v>
      </c>
    </row>
    <row r="26" spans="1:7" ht="54" customHeight="1">
      <c r="A26" s="4" t="s">
        <v>47</v>
      </c>
      <c r="B26" s="5" t="s">
        <v>48</v>
      </c>
      <c r="C26" s="21">
        <f>SUM(C27:C29)</f>
        <v>43586200</v>
      </c>
      <c r="D26" s="22">
        <f>SUM(D27:D29)</f>
        <v>50668803.649999999</v>
      </c>
      <c r="E26" s="22">
        <f>SUM(E27:E29)</f>
        <v>10481623.84</v>
      </c>
      <c r="F26" s="23">
        <f t="shared" si="0"/>
        <v>24.048033184815377</v>
      </c>
      <c r="G26" s="23">
        <f>E26/D26*100</f>
        <v>20.68654297110092</v>
      </c>
    </row>
    <row r="27" spans="1:7" ht="21" customHeight="1">
      <c r="A27" s="7" t="s">
        <v>54</v>
      </c>
      <c r="B27" s="8" t="s">
        <v>50</v>
      </c>
      <c r="C27" s="24">
        <v>39390800</v>
      </c>
      <c r="D27" s="25">
        <v>39390800</v>
      </c>
      <c r="E27" s="25">
        <v>10366267.76</v>
      </c>
      <c r="F27" s="27">
        <f t="shared" si="0"/>
        <v>26.316469226316801</v>
      </c>
      <c r="G27" s="27">
        <f t="shared" ref="G27:G29" si="4">E27/D27*100</f>
        <v>26.316469226316801</v>
      </c>
    </row>
    <row r="28" spans="1:7" ht="21" customHeight="1">
      <c r="A28" s="7" t="s">
        <v>55</v>
      </c>
      <c r="B28" s="8" t="s">
        <v>51</v>
      </c>
      <c r="C28" s="24">
        <v>3511500</v>
      </c>
      <c r="D28" s="25">
        <v>10594103.65</v>
      </c>
      <c r="E28" s="25">
        <v>0</v>
      </c>
      <c r="F28" s="27">
        <f t="shared" si="0"/>
        <v>0</v>
      </c>
      <c r="G28" s="27">
        <f t="shared" si="4"/>
        <v>0</v>
      </c>
    </row>
    <row r="29" spans="1:7" ht="52.5" customHeight="1">
      <c r="A29" s="7" t="s">
        <v>56</v>
      </c>
      <c r="B29" s="8" t="s">
        <v>52</v>
      </c>
      <c r="C29" s="24">
        <v>683900</v>
      </c>
      <c r="D29" s="25">
        <v>683900</v>
      </c>
      <c r="E29" s="25">
        <v>115356.08</v>
      </c>
      <c r="F29" s="27">
        <f t="shared" si="0"/>
        <v>16.867389969293754</v>
      </c>
      <c r="G29" s="27">
        <f t="shared" si="4"/>
        <v>16.867389969293754</v>
      </c>
    </row>
    <row r="30" spans="1:7" ht="18.75" customHeight="1">
      <c r="A30" s="4" t="s">
        <v>62</v>
      </c>
      <c r="B30" s="5" t="s">
        <v>61</v>
      </c>
      <c r="C30" s="21">
        <f>SUM(C31:C35)</f>
        <v>378441000</v>
      </c>
      <c r="D30" s="22">
        <f>SUM(D31:D35)</f>
        <v>378441000</v>
      </c>
      <c r="E30" s="22">
        <f>SUM(E31:E35)</f>
        <v>53649145.469999999</v>
      </c>
      <c r="F30" s="23">
        <f t="shared" si="0"/>
        <v>14.176356544349053</v>
      </c>
      <c r="G30" s="23">
        <f>E30/D30*100</f>
        <v>14.176356544349053</v>
      </c>
    </row>
    <row r="31" spans="1:7" ht="17.25" customHeight="1">
      <c r="A31" s="7" t="s">
        <v>67</v>
      </c>
      <c r="B31" s="8" t="s">
        <v>63</v>
      </c>
      <c r="C31" s="24">
        <v>152981000</v>
      </c>
      <c r="D31" s="24">
        <v>152981000</v>
      </c>
      <c r="E31" s="26">
        <v>18939394</v>
      </c>
      <c r="F31" s="27">
        <f t="shared" si="0"/>
        <v>12.380226302612742</v>
      </c>
      <c r="G31" s="27">
        <f>E31/D31*100</f>
        <v>12.380226302612742</v>
      </c>
    </row>
    <row r="32" spans="1:7" ht="20.25" customHeight="1">
      <c r="A32" s="7" t="s">
        <v>68</v>
      </c>
      <c r="B32" s="8" t="s">
        <v>64</v>
      </c>
      <c r="C32" s="24">
        <v>186094600</v>
      </c>
      <c r="D32" s="24">
        <v>186094600</v>
      </c>
      <c r="E32" s="26">
        <v>30533796.52</v>
      </c>
      <c r="F32" s="27">
        <f t="shared" si="0"/>
        <v>16.407674655793343</v>
      </c>
      <c r="G32" s="27">
        <f t="shared" ref="G32:G35" si="5">E32/D32*100</f>
        <v>16.407674655793343</v>
      </c>
    </row>
    <row r="33" spans="1:7" ht="20.25" customHeight="1">
      <c r="A33" s="7" t="s">
        <v>115</v>
      </c>
      <c r="B33" s="8" t="s">
        <v>116</v>
      </c>
      <c r="C33" s="24">
        <v>23111100</v>
      </c>
      <c r="D33" s="24">
        <v>23111100</v>
      </c>
      <c r="E33" s="26">
        <v>3138401.34</v>
      </c>
      <c r="F33" s="27">
        <f t="shared" si="0"/>
        <v>13.579627711359477</v>
      </c>
      <c r="G33" s="27">
        <f t="shared" si="5"/>
        <v>13.579627711359477</v>
      </c>
    </row>
    <row r="34" spans="1:7" ht="19.5" customHeight="1">
      <c r="A34" s="7" t="s">
        <v>69</v>
      </c>
      <c r="B34" s="8" t="s">
        <v>65</v>
      </c>
      <c r="C34" s="24">
        <v>2713400</v>
      </c>
      <c r="D34" s="24">
        <v>2713400</v>
      </c>
      <c r="E34" s="26">
        <v>0</v>
      </c>
      <c r="F34" s="27">
        <f t="shared" si="0"/>
        <v>0</v>
      </c>
      <c r="G34" s="27">
        <f t="shared" si="5"/>
        <v>0</v>
      </c>
    </row>
    <row r="35" spans="1:7" ht="33" customHeight="1">
      <c r="A35" s="7" t="s">
        <v>70</v>
      </c>
      <c r="B35" s="8" t="s">
        <v>66</v>
      </c>
      <c r="C35" s="24">
        <v>13540900</v>
      </c>
      <c r="D35" s="24">
        <v>13540900</v>
      </c>
      <c r="E35" s="26">
        <v>1037553.61</v>
      </c>
      <c r="F35" s="27">
        <f t="shared" si="0"/>
        <v>7.6623681586895991</v>
      </c>
      <c r="G35" s="27">
        <f t="shared" si="5"/>
        <v>7.6623681586895991</v>
      </c>
    </row>
    <row r="36" spans="1:7" ht="33" customHeight="1">
      <c r="A36" s="4" t="s">
        <v>72</v>
      </c>
      <c r="B36" s="5" t="s">
        <v>71</v>
      </c>
      <c r="C36" s="21">
        <f>SUM(C37:C38)</f>
        <v>68608100</v>
      </c>
      <c r="D36" s="22">
        <f>SUM(D37:D38)</f>
        <v>69359139.900000006</v>
      </c>
      <c r="E36" s="22">
        <f>SUM(E37:E38)</f>
        <v>9546422.0899999999</v>
      </c>
      <c r="F36" s="23">
        <f t="shared" si="0"/>
        <v>13.914424229792107</v>
      </c>
      <c r="G36" s="23">
        <f>E36/D36*100</f>
        <v>13.76375500584891</v>
      </c>
    </row>
    <row r="37" spans="1:7" ht="18.75" customHeight="1">
      <c r="A37" s="7" t="s">
        <v>75</v>
      </c>
      <c r="B37" s="8" t="s">
        <v>73</v>
      </c>
      <c r="C37" s="24">
        <v>60347800</v>
      </c>
      <c r="D37" s="26">
        <v>61098839.899999999</v>
      </c>
      <c r="E37" s="26">
        <v>8457423.9800000004</v>
      </c>
      <c r="F37" s="27">
        <f t="shared" si="0"/>
        <v>14.014469425563153</v>
      </c>
      <c r="G37" s="27">
        <f>E37/D37*100</f>
        <v>13.842200594712113</v>
      </c>
    </row>
    <row r="38" spans="1:7" ht="31.5" customHeight="1">
      <c r="A38" s="7" t="s">
        <v>76</v>
      </c>
      <c r="B38" s="8" t="s">
        <v>74</v>
      </c>
      <c r="C38" s="24">
        <v>8260300</v>
      </c>
      <c r="D38" s="26">
        <v>8260300</v>
      </c>
      <c r="E38" s="26">
        <v>1088998.1100000001</v>
      </c>
      <c r="F38" s="27">
        <f t="shared" si="0"/>
        <v>13.183517668849801</v>
      </c>
      <c r="G38" s="27">
        <f>E38/D38*100</f>
        <v>13.183517668849801</v>
      </c>
    </row>
    <row r="39" spans="1:7" ht="37.5" customHeight="1">
      <c r="A39" s="4" t="s">
        <v>77</v>
      </c>
      <c r="B39" s="5" t="s">
        <v>78</v>
      </c>
      <c r="C39" s="21">
        <f>SUM(C40:C43)</f>
        <v>20175900</v>
      </c>
      <c r="D39" s="22">
        <f>SUM(D40:D43)</f>
        <v>20175982</v>
      </c>
      <c r="E39" s="22">
        <f>SUM(E40:E43)</f>
        <v>1263019.3600000001</v>
      </c>
      <c r="F39" s="23">
        <f t="shared" si="0"/>
        <v>6.2600397503952738</v>
      </c>
      <c r="G39" s="23">
        <f>E39/D39*100</f>
        <v>6.2600143081015842</v>
      </c>
    </row>
    <row r="40" spans="1:7" ht="20.25" customHeight="1">
      <c r="A40" s="7" t="s">
        <v>83</v>
      </c>
      <c r="B40" s="8" t="s">
        <v>79</v>
      </c>
      <c r="C40" s="24">
        <v>4478100</v>
      </c>
      <c r="D40" s="26">
        <v>4478100</v>
      </c>
      <c r="E40" s="26">
        <v>685929.9</v>
      </c>
      <c r="F40" s="27">
        <f t="shared" si="0"/>
        <v>15.317431499966505</v>
      </c>
      <c r="G40" s="27">
        <f>E40/D40*100</f>
        <v>15.317431499966505</v>
      </c>
    </row>
    <row r="41" spans="1:7" ht="32.25" customHeight="1">
      <c r="A41" s="7" t="s">
        <v>84</v>
      </c>
      <c r="B41" s="8" t="s">
        <v>80</v>
      </c>
      <c r="C41" s="24">
        <v>3283300</v>
      </c>
      <c r="D41" s="26">
        <v>2495832</v>
      </c>
      <c r="E41" s="26">
        <v>65232.55</v>
      </c>
      <c r="F41" s="27">
        <f t="shared" si="0"/>
        <v>1.9867983431303873</v>
      </c>
      <c r="G41" s="27">
        <f t="shared" ref="G41:G51" si="6">E41/D41*100</f>
        <v>2.6136594931069079</v>
      </c>
    </row>
    <row r="42" spans="1:7" ht="19.5" customHeight="1">
      <c r="A42" s="7" t="s">
        <v>85</v>
      </c>
      <c r="B42" s="8" t="s">
        <v>81</v>
      </c>
      <c r="C42" s="24">
        <v>12394500</v>
      </c>
      <c r="D42" s="26">
        <v>13182050</v>
      </c>
      <c r="E42" s="26">
        <v>511856.91</v>
      </c>
      <c r="F42" s="27">
        <f t="shared" si="0"/>
        <v>4.1297100326757832</v>
      </c>
      <c r="G42" s="27">
        <f t="shared" si="6"/>
        <v>3.8829841337273034</v>
      </c>
    </row>
    <row r="43" spans="1:7" ht="34.5" customHeight="1">
      <c r="A43" s="7" t="s">
        <v>86</v>
      </c>
      <c r="B43" s="8" t="s">
        <v>82</v>
      </c>
      <c r="C43" s="24">
        <v>20000</v>
      </c>
      <c r="D43" s="26">
        <v>20000</v>
      </c>
      <c r="E43" s="26">
        <v>0</v>
      </c>
      <c r="F43" s="27">
        <f t="shared" si="0"/>
        <v>0</v>
      </c>
      <c r="G43" s="27">
        <f t="shared" si="6"/>
        <v>0</v>
      </c>
    </row>
    <row r="44" spans="1:7" ht="29.25" customHeight="1">
      <c r="A44" s="4" t="s">
        <v>88</v>
      </c>
      <c r="B44" s="5" t="s">
        <v>87</v>
      </c>
      <c r="C44" s="21">
        <f>SUM(C45)</f>
        <v>960000</v>
      </c>
      <c r="D44" s="22">
        <f>SUM(D45)</f>
        <v>960000</v>
      </c>
      <c r="E44" s="22">
        <f>SUM(E45)</f>
        <v>200000</v>
      </c>
      <c r="F44" s="23">
        <f t="shared" si="0"/>
        <v>20.833333333333336</v>
      </c>
      <c r="G44" s="23">
        <f t="shared" si="6"/>
        <v>20.833333333333336</v>
      </c>
    </row>
    <row r="45" spans="1:7" ht="21" customHeight="1">
      <c r="A45" s="7" t="s">
        <v>89</v>
      </c>
      <c r="B45" s="8" t="s">
        <v>90</v>
      </c>
      <c r="C45" s="24">
        <v>960000</v>
      </c>
      <c r="D45" s="25">
        <v>960000</v>
      </c>
      <c r="E45" s="25">
        <v>200000</v>
      </c>
      <c r="F45" s="27">
        <f t="shared" si="0"/>
        <v>20.833333333333336</v>
      </c>
      <c r="G45" s="27">
        <f t="shared" si="6"/>
        <v>20.833333333333336</v>
      </c>
    </row>
    <row r="46" spans="1:7" ht="34.5" customHeight="1">
      <c r="A46" s="4" t="s">
        <v>91</v>
      </c>
      <c r="B46" s="6">
        <v>1200</v>
      </c>
      <c r="C46" s="21">
        <f>SUM(C48+C47)</f>
        <v>3966600</v>
      </c>
      <c r="D46" s="21">
        <f t="shared" ref="D46:E46" si="7">SUM(D48+D47)</f>
        <v>3966600</v>
      </c>
      <c r="E46" s="21">
        <f t="shared" si="7"/>
        <v>634905.82000000007</v>
      </c>
      <c r="F46" s="23">
        <f t="shared" si="0"/>
        <v>16.006298089043515</v>
      </c>
      <c r="G46" s="23">
        <f t="shared" si="6"/>
        <v>16.006298089043515</v>
      </c>
    </row>
    <row r="47" spans="1:7" ht="26.25" customHeight="1">
      <c r="A47" s="7" t="s">
        <v>118</v>
      </c>
      <c r="B47" s="9">
        <v>1201</v>
      </c>
      <c r="C47" s="24">
        <v>2164800</v>
      </c>
      <c r="D47" s="25">
        <v>2164800</v>
      </c>
      <c r="E47" s="26">
        <v>346868.32</v>
      </c>
      <c r="F47" s="27">
        <f t="shared" si="0"/>
        <v>16.023111603843311</v>
      </c>
      <c r="G47" s="27">
        <f t="shared" si="6"/>
        <v>16.023111603843311</v>
      </c>
    </row>
    <row r="48" spans="1:7" ht="30" customHeight="1">
      <c r="A48" s="7" t="s">
        <v>92</v>
      </c>
      <c r="B48" s="9">
        <v>1202</v>
      </c>
      <c r="C48" s="24">
        <v>1801800</v>
      </c>
      <c r="D48" s="25">
        <v>1801800</v>
      </c>
      <c r="E48" s="26">
        <v>288037.5</v>
      </c>
      <c r="F48" s="27">
        <f t="shared" si="0"/>
        <v>15.986097236097235</v>
      </c>
      <c r="G48" s="27">
        <f t="shared" si="6"/>
        <v>15.986097236097235</v>
      </c>
    </row>
    <row r="49" spans="1:7" ht="105" customHeight="1">
      <c r="A49" s="4" t="s">
        <v>119</v>
      </c>
      <c r="B49" s="6">
        <v>1400</v>
      </c>
      <c r="C49" s="21">
        <f>C50+C51</f>
        <v>49984600</v>
      </c>
      <c r="D49" s="21">
        <f>D50+D51</f>
        <v>49984600</v>
      </c>
      <c r="E49" s="21">
        <f t="shared" ref="E49" si="8">E50+E51</f>
        <v>11404666</v>
      </c>
      <c r="F49" s="23">
        <f t="shared" si="0"/>
        <v>22.816359438707121</v>
      </c>
      <c r="G49" s="23">
        <f t="shared" si="6"/>
        <v>22.816359438707121</v>
      </c>
    </row>
    <row r="50" spans="1:7" ht="84" customHeight="1">
      <c r="A50" s="7" t="s">
        <v>120</v>
      </c>
      <c r="B50" s="9">
        <v>1401</v>
      </c>
      <c r="C50" s="24">
        <v>40356700</v>
      </c>
      <c r="D50" s="25">
        <v>40356700</v>
      </c>
      <c r="E50" s="26">
        <v>9265200</v>
      </c>
      <c r="F50" s="27">
        <f t="shared" ref="F50" si="9">E50/C50*100</f>
        <v>22.958269630569397</v>
      </c>
      <c r="G50" s="27">
        <f t="shared" ref="G50" si="10">E50/D50*100</f>
        <v>22.958269630569397</v>
      </c>
    </row>
    <row r="51" spans="1:7" ht="39" customHeight="1">
      <c r="A51" s="7" t="s">
        <v>121</v>
      </c>
      <c r="B51" s="9">
        <v>1403</v>
      </c>
      <c r="C51" s="24">
        <v>9627900</v>
      </c>
      <c r="D51" s="25">
        <v>9627900</v>
      </c>
      <c r="E51" s="26">
        <v>2139466</v>
      </c>
      <c r="F51" s="27">
        <f t="shared" si="0"/>
        <v>22.221522865837827</v>
      </c>
      <c r="G51" s="27">
        <f t="shared" si="6"/>
        <v>22.221522865837827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февраль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2020-04-10T06:55:28Z</dcterms:modified>
</cp:coreProperties>
</file>