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2" yWindow="300" windowWidth="11196" windowHeight="9360" firstSheet="1" activeTab="1"/>
  </bookViews>
  <sheets>
    <sheet name="за 1мес." sheetId="8" r:id="rId1"/>
    <sheet name="за февраль 2020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F23" i="3"/>
  <c r="G23"/>
  <c r="F24"/>
  <c r="G24"/>
  <c r="F25"/>
  <c r="G25"/>
  <c r="C26"/>
  <c r="D26"/>
  <c r="E26"/>
  <c r="G27"/>
  <c r="F28"/>
  <c r="G28"/>
  <c r="F26" l="1"/>
  <c r="G26"/>
  <c r="D50"/>
  <c r="E50" l="1"/>
  <c r="C50"/>
  <c r="D47"/>
  <c r="E47"/>
  <c r="C47"/>
  <c r="G51"/>
  <c r="F51"/>
  <c r="G48"/>
  <c r="F48"/>
  <c r="C31" l="1"/>
  <c r="C40"/>
  <c r="C37" s="1"/>
  <c r="C45"/>
  <c r="C20"/>
  <c r="C18" l="1"/>
  <c r="C16"/>
  <c r="C9"/>
  <c r="C8" l="1"/>
  <c r="D45"/>
  <c r="D9" l="1"/>
  <c r="E9"/>
  <c r="F10"/>
  <c r="G10"/>
  <c r="F11"/>
  <c r="G11"/>
  <c r="F13"/>
  <c r="G13"/>
  <c r="F14"/>
  <c r="F15"/>
  <c r="G15"/>
  <c r="D16"/>
  <c r="E16"/>
  <c r="F16"/>
  <c r="G17"/>
  <c r="G16" s="1"/>
  <c r="D18"/>
  <c r="E18"/>
  <c r="F18" s="1"/>
  <c r="F19"/>
  <c r="G19"/>
  <c r="D20"/>
  <c r="E20"/>
  <c r="F20" s="1"/>
  <c r="F21"/>
  <c r="G21"/>
  <c r="F22"/>
  <c r="G22"/>
  <c r="F29"/>
  <c r="G29"/>
  <c r="F30"/>
  <c r="G30"/>
  <c r="D31"/>
  <c r="E31"/>
  <c r="F32"/>
  <c r="G32"/>
  <c r="F33"/>
  <c r="G33"/>
  <c r="F34"/>
  <c r="G34"/>
  <c r="F35"/>
  <c r="G35"/>
  <c r="F36"/>
  <c r="G36"/>
  <c r="D37"/>
  <c r="E37"/>
  <c r="F38"/>
  <c r="G38"/>
  <c r="F39"/>
  <c r="G39"/>
  <c r="D40"/>
  <c r="E40"/>
  <c r="F40" s="1"/>
  <c r="F41"/>
  <c r="G41"/>
  <c r="F42"/>
  <c r="G42"/>
  <c r="F43"/>
  <c r="G43"/>
  <c r="F44"/>
  <c r="G44"/>
  <c r="E45"/>
  <c r="F46"/>
  <c r="G46"/>
  <c r="F49"/>
  <c r="G49"/>
  <c r="F52"/>
  <c r="G52"/>
  <c r="D8" l="1"/>
  <c r="G37"/>
  <c r="G45"/>
  <c r="G50"/>
  <c r="G47"/>
  <c r="F50"/>
  <c r="F47"/>
  <c r="F45"/>
  <c r="G40"/>
  <c r="F37"/>
  <c r="F31"/>
  <c r="G20"/>
  <c r="E8"/>
  <c r="F8" s="1"/>
  <c r="F9"/>
  <c r="G31"/>
  <c r="G1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<sst xmlns="http://schemas.openxmlformats.org/spreadsheetml/2006/main" count="209" uniqueCount="126">
  <si>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</si>
  <si>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</si>
  <si>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</si>
  <si>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</si>
  <si>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</si>
  <si>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</si>
  <si>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</si>
  <si>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</si>
  <si>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</si>
  <si>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</si>
  <si>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</si>
  <si>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</si>
  <si>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</si>
  <si>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</si>
  <si>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</si>
  <si>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</si>
  <si>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</si>
  <si>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</si>
  <si>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</si>
  <si>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</si>
  <si>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</si>
  <si>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</si>
  <si>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</si>
  <si>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</si>
  <si>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</si>
  <si>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</si>
  <si>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</si>
  <si>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</si>
  <si>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</si>
  <si>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</si>
  <si>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</si>
  <si>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</si>
  <si>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</si>
  <si>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</si>
  <si>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</si>
  <si>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</si>
  <si>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</si>
  <si>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</si>
  <si>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</si>
  <si>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</si>
  <si>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</si>
  <si>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</si>
  <si>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</si>
  <si>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</si>
  <si>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</si>
  <si>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</si>
  <si>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</si>
  <si>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</si>
  <si>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</si>
  <si>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</si>
  <si>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</si>
  <si>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</si>
  <si>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</si>
  <si>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</si>
  <si>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</si>
  <si>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</si>
  <si>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</si>
  <si>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</si>
  <si>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</si>
  <si>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</si>
  <si>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</si>
  <si>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</si>
  <si>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</si>
  <si>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</si>
  <si>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</si>
  <si>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</si>
  <si>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</si>
  <si>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</si>
  <si>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</si>
  <si>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</si>
  <si>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</si>
  <si>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</si>
  <si>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</si>
  <si>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</si>
  <si>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</si>
  <si>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</si>
  <si>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</si>
  <si>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</si>
  <si>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</si>
  <si>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</si>
  <si>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</si>
  <si>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</si>
  <si>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</si>
  <si>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</si>
  <si>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</si>
  <si>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</si>
  <si>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</si>
  <si>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</si>
  <si>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</si>
  <si>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</si>
  <si>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</si>
  <si>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</si>
  <si>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</si>
  <si>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</si>
  <si>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</si>
  <si>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</si>
  <si>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</si>
  <si>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</si>
  <si>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</si>
  <si>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</si>
  <si>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</si>
  <si>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</si>
  <si>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</si>
  <si>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</si>
  <si>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</si>
  <si>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</si>
  <si>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</si>
  <si>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</si>
  <si>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</si>
  <si>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</si>
  <si>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</si>
  <si>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</si>
  <si>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</si>
  <si>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</si>
  <si>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</si>
  <si>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</si>
  <si>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</si>
  <si>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</si>
  <si>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</si>
  <si>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</si>
  <si>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</si>
  <si>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</si>
  <si>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</si>
  <si>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Резервные фонды</t>
  </si>
  <si>
    <t>на 01.03.2020 г.</t>
  </si>
  <si>
    <t>Информация за январь - февраль 2020 года в разрезе разделов, подразделов классификации расходов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</si>
</sst>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1"/>
      <c r="S1" s="1"/>
      <c r="T1" s="1"/>
      <c r="U1" s="1"/>
    </row>
    <row r="2" spans="1:21" ht="22.5" customHeight="1">
      <c r="A2" s="29" t="s">
        <v>109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0" t="s">
        <v>1</v>
      </c>
      <c r="B4" s="30" t="s">
        <v>2</v>
      </c>
      <c r="C4" s="33" t="s">
        <v>110</v>
      </c>
      <c r="D4" s="34"/>
      <c r="E4" s="34"/>
      <c r="F4" s="34"/>
      <c r="G4" s="34"/>
      <c r="H4" s="35"/>
      <c r="I4" s="17"/>
      <c r="J4" s="33" t="s">
        <v>5</v>
      </c>
      <c r="K4" s="34"/>
      <c r="L4" s="34"/>
      <c r="M4" s="34"/>
      <c r="N4" s="34"/>
      <c r="O4" s="34"/>
      <c r="P4" s="34"/>
      <c r="Q4" s="35"/>
      <c r="R4" s="1"/>
      <c r="S4" s="1"/>
      <c r="T4" s="1"/>
      <c r="U4" s="1"/>
    </row>
    <row r="5" spans="1:21" ht="17.25" customHeight="1">
      <c r="A5" s="31"/>
      <c r="B5" s="31"/>
      <c r="C5" s="30" t="s">
        <v>96</v>
      </c>
      <c r="D5" s="30" t="s">
        <v>99</v>
      </c>
      <c r="E5" s="30" t="s">
        <v>10</v>
      </c>
      <c r="F5" s="36" t="s">
        <v>3</v>
      </c>
      <c r="G5" s="37"/>
      <c r="H5" s="30" t="s">
        <v>4</v>
      </c>
      <c r="I5" s="18"/>
      <c r="J5" s="30" t="s">
        <v>100</v>
      </c>
      <c r="K5" s="30" t="s">
        <v>101</v>
      </c>
      <c r="L5" s="30" t="s">
        <v>9</v>
      </c>
      <c r="M5" s="38" t="s">
        <v>6</v>
      </c>
      <c r="N5" s="39"/>
      <c r="O5" s="30" t="s">
        <v>7</v>
      </c>
      <c r="P5" s="30" t="s">
        <v>8</v>
      </c>
      <c r="Q5" s="30" t="s">
        <v>102</v>
      </c>
      <c r="R5" s="1"/>
      <c r="S5" s="1"/>
      <c r="T5" s="1"/>
      <c r="U5" s="1"/>
    </row>
    <row r="6" spans="1:21" ht="52.8">
      <c r="A6" s="32"/>
      <c r="B6" s="32"/>
      <c r="C6" s="32"/>
      <c r="D6" s="32"/>
      <c r="E6" s="32"/>
      <c r="F6" s="18" t="s">
        <v>97</v>
      </c>
      <c r="G6" s="18" t="s">
        <v>98</v>
      </c>
      <c r="H6" s="32"/>
      <c r="I6" s="18"/>
      <c r="J6" s="32"/>
      <c r="K6" s="32"/>
      <c r="L6" s="32"/>
      <c r="M6" s="18" t="s">
        <v>97</v>
      </c>
      <c r="N6" s="18" t="s">
        <v>98</v>
      </c>
      <c r="O6" s="32"/>
      <c r="P6" s="32"/>
      <c r="Q6" s="32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  <mergeCell ref="K5:K6"/>
    <mergeCell ref="L5:L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tabSelected="1" zoomScale="70" zoomScaleNormal="70" workbookViewId="0">
      <selection activeCell="A3" sqref="A3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5" width="16.44140625" customWidth="1"/>
    <col min="6" max="6" width="17.6640625" customWidth="1"/>
    <col min="7" max="7" width="17.44140625" customWidth="1"/>
  </cols>
  <sheetData>
    <row r="1" spans="1:7" ht="17.399999999999999">
      <c r="A1" s="28" t="s">
        <v>117</v>
      </c>
      <c r="B1" s="28"/>
      <c r="C1" s="28"/>
      <c r="D1" s="28"/>
      <c r="E1" s="28"/>
      <c r="F1" s="28"/>
      <c r="G1" s="28"/>
    </row>
    <row r="2" spans="1:7" ht="15.6">
      <c r="A2" s="29" t="s">
        <v>125</v>
      </c>
      <c r="B2" s="29"/>
      <c r="C2" s="29"/>
      <c r="D2" s="29"/>
      <c r="E2" s="29"/>
      <c r="F2" s="29"/>
      <c r="G2" s="29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30" t="s">
        <v>1</v>
      </c>
      <c r="B4" s="30" t="s">
        <v>2</v>
      </c>
      <c r="C4" s="33" t="s">
        <v>124</v>
      </c>
      <c r="D4" s="34"/>
      <c r="E4" s="34"/>
      <c r="F4" s="34"/>
      <c r="G4" s="35"/>
    </row>
    <row r="5" spans="1:7" ht="25.5" customHeight="1">
      <c r="A5" s="31"/>
      <c r="B5" s="31"/>
      <c r="C5" s="30" t="s">
        <v>96</v>
      </c>
      <c r="D5" s="30" t="s">
        <v>99</v>
      </c>
      <c r="E5" s="30" t="s">
        <v>10</v>
      </c>
      <c r="F5" s="36" t="s">
        <v>3</v>
      </c>
      <c r="G5" s="37"/>
    </row>
    <row r="6" spans="1:7" ht="70.5" customHeight="1">
      <c r="A6" s="32"/>
      <c r="B6" s="32"/>
      <c r="C6" s="32"/>
      <c r="D6" s="32"/>
      <c r="E6" s="32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SUM(C9+C16+C18+C20+C26+C31+C37+C40+C45+C47+C50)</f>
        <v>661850500</v>
      </c>
      <c r="D8" s="19">
        <f>SUM(D9+D16+D18+D20+D26+D31+D37+D40+D45+D47+D50)</f>
        <v>686578397.13</v>
      </c>
      <c r="E8" s="19">
        <f>SUM(E9+E16+E18+E20+E26+E31+E37+E40+E45+E47+E50)</f>
        <v>80658708.810000002</v>
      </c>
      <c r="F8" s="20">
        <f>E8/C8*100</f>
        <v>12.186847152038112</v>
      </c>
      <c r="G8" s="20">
        <f>E8/D8*100</f>
        <v>11.747924074973145</v>
      </c>
    </row>
    <row r="9" spans="1:7" ht="34.5" customHeight="1">
      <c r="A9" s="4" t="s">
        <v>12</v>
      </c>
      <c r="B9" s="5" t="s">
        <v>13</v>
      </c>
      <c r="C9" s="21">
        <f>SUM(C10:C15)</f>
        <v>51284500</v>
      </c>
      <c r="D9" s="22">
        <f>SUM(D10:D15)</f>
        <v>52542648.399999999</v>
      </c>
      <c r="E9" s="22">
        <f>SUM(E10:E15)</f>
        <v>6066792.3799999999</v>
      </c>
      <c r="F9" s="23">
        <f>E9/C9*100</f>
        <v>11.829680273766927</v>
      </c>
      <c r="G9" s="23">
        <f>E9/D9*100</f>
        <v>11.546415273578026</v>
      </c>
    </row>
    <row r="10" spans="1:7" ht="94.5" customHeight="1">
      <c r="A10" s="7" t="s">
        <v>17</v>
      </c>
      <c r="B10" s="8" t="s">
        <v>16</v>
      </c>
      <c r="C10" s="27">
        <v>2494700</v>
      </c>
      <c r="D10" s="27">
        <v>2494700</v>
      </c>
      <c r="E10" s="27">
        <v>212945.92000000001</v>
      </c>
      <c r="F10" s="26">
        <f t="shared" ref="F10:F52" si="0">E10/C10*100</f>
        <v>8.535932977913177</v>
      </c>
      <c r="G10" s="26">
        <f t="shared" ref="G10:G17" si="1">E10/D10*100</f>
        <v>8.535932977913177</v>
      </c>
    </row>
    <row r="11" spans="1:7" ht="129" customHeight="1">
      <c r="A11" s="7" t="s">
        <v>19</v>
      </c>
      <c r="B11" s="8" t="s">
        <v>18</v>
      </c>
      <c r="C11" s="27">
        <v>26965300</v>
      </c>
      <c r="D11" s="27">
        <v>27843448.399999999</v>
      </c>
      <c r="E11" s="27">
        <v>2787872.97</v>
      </c>
      <c r="F11" s="26">
        <f>E11/C11*100</f>
        <v>10.338742643323085</v>
      </c>
      <c r="G11" s="26">
        <f>E11/D11*100</f>
        <v>10.012671311215893</v>
      </c>
    </row>
    <row r="12" spans="1:7" ht="26.25" customHeight="1">
      <c r="A12" s="7" t="s">
        <v>21</v>
      </c>
      <c r="B12" s="8" t="s">
        <v>20</v>
      </c>
      <c r="C12" s="27">
        <v>27100</v>
      </c>
      <c r="D12" s="27">
        <v>27100</v>
      </c>
      <c r="E12" s="27">
        <v>0</v>
      </c>
      <c r="F12" s="26">
        <v>0</v>
      </c>
      <c r="G12" s="26">
        <v>0</v>
      </c>
    </row>
    <row r="13" spans="1:7" ht="79.5" customHeight="1">
      <c r="A13" s="7" t="s">
        <v>23</v>
      </c>
      <c r="B13" s="8" t="s">
        <v>22</v>
      </c>
      <c r="C13" s="27">
        <v>8846600</v>
      </c>
      <c r="D13" s="27">
        <v>8846600</v>
      </c>
      <c r="E13" s="27">
        <v>1028131.61</v>
      </c>
      <c r="F13" s="26">
        <f t="shared" si="0"/>
        <v>11.621771188931341</v>
      </c>
      <c r="G13" s="26">
        <f t="shared" si="1"/>
        <v>11.621771188931341</v>
      </c>
    </row>
    <row r="14" spans="1:7" ht="25.5" customHeight="1">
      <c r="A14" s="7" t="s">
        <v>123</v>
      </c>
      <c r="B14" s="8" t="s">
        <v>24</v>
      </c>
      <c r="C14" s="27">
        <v>400000</v>
      </c>
      <c r="D14" s="27">
        <v>400000</v>
      </c>
      <c r="E14" s="27">
        <v>0</v>
      </c>
      <c r="F14" s="26">
        <f t="shared" si="0"/>
        <v>0</v>
      </c>
      <c r="G14" s="26">
        <v>0</v>
      </c>
    </row>
    <row r="15" spans="1:7" ht="38.25" customHeight="1">
      <c r="A15" s="7" t="s">
        <v>27</v>
      </c>
      <c r="B15" s="8" t="s">
        <v>26</v>
      </c>
      <c r="C15" s="27">
        <v>12550800</v>
      </c>
      <c r="D15" s="27">
        <v>12930800</v>
      </c>
      <c r="E15" s="27">
        <v>2037841.88</v>
      </c>
      <c r="F15" s="26">
        <f t="shared" si="0"/>
        <v>16.236748892500877</v>
      </c>
      <c r="G15" s="26">
        <f t="shared" si="1"/>
        <v>15.759596312679802</v>
      </c>
    </row>
    <row r="16" spans="1:7" ht="38.25" customHeight="1">
      <c r="A16" s="4" t="s">
        <v>112</v>
      </c>
      <c r="B16" s="5" t="s">
        <v>114</v>
      </c>
      <c r="C16" s="21">
        <f>SUM(C17)</f>
        <v>647700</v>
      </c>
      <c r="D16" s="22">
        <f t="shared" ref="D16:G16" si="2">SUM(D17)</f>
        <v>647700</v>
      </c>
      <c r="E16" s="22">
        <f t="shared" si="2"/>
        <v>162700</v>
      </c>
      <c r="F16" s="23">
        <f t="shared" si="2"/>
        <v>0</v>
      </c>
      <c r="G16" s="23">
        <f t="shared" si="2"/>
        <v>25.119654160876948</v>
      </c>
    </row>
    <row r="17" spans="1:7" ht="38.25" customHeight="1">
      <c r="A17" s="7" t="s">
        <v>113</v>
      </c>
      <c r="B17" s="8" t="s">
        <v>111</v>
      </c>
      <c r="C17" s="24">
        <v>647700</v>
      </c>
      <c r="D17" s="25">
        <v>647700</v>
      </c>
      <c r="E17" s="25">
        <v>162700</v>
      </c>
      <c r="F17" s="26">
        <v>0</v>
      </c>
      <c r="G17" s="26">
        <f t="shared" si="1"/>
        <v>25.119654160876948</v>
      </c>
    </row>
    <row r="18" spans="1:7" ht="69" customHeight="1">
      <c r="A18" s="4" t="s">
        <v>95</v>
      </c>
      <c r="B18" s="5" t="s">
        <v>28</v>
      </c>
      <c r="C18" s="21">
        <f>SUM(C19:C19)</f>
        <v>4531400</v>
      </c>
      <c r="D18" s="22">
        <f>SUM(D19:D19)</f>
        <v>4531400</v>
      </c>
      <c r="E18" s="22">
        <f>SUM(E19:E19)</f>
        <v>470013.65</v>
      </c>
      <c r="F18" s="23">
        <f t="shared" si="0"/>
        <v>10.372371673213577</v>
      </c>
      <c r="G18" s="23">
        <f>E18/D18*100</f>
        <v>10.372371673213577</v>
      </c>
    </row>
    <row r="19" spans="1:7" ht="81.75" customHeight="1">
      <c r="A19" s="7" t="s">
        <v>31</v>
      </c>
      <c r="B19" s="8" t="s">
        <v>29</v>
      </c>
      <c r="C19" s="24">
        <v>4531400</v>
      </c>
      <c r="D19" s="27">
        <v>4531400</v>
      </c>
      <c r="E19" s="27">
        <v>470013.65</v>
      </c>
      <c r="F19" s="26">
        <f t="shared" si="0"/>
        <v>10.372371673213577</v>
      </c>
      <c r="G19" s="26">
        <f>E19/D19*100</f>
        <v>10.372371673213577</v>
      </c>
    </row>
    <row r="20" spans="1:7" ht="33.75" customHeight="1">
      <c r="A20" s="4" t="s">
        <v>33</v>
      </c>
      <c r="B20" s="5" t="s">
        <v>34</v>
      </c>
      <c r="C20" s="21">
        <f>SUM(C21:C25)</f>
        <v>49840000</v>
      </c>
      <c r="D20" s="22">
        <f>SUM(D21:D25)</f>
        <v>48352520.93</v>
      </c>
      <c r="E20" s="22">
        <f>SUM(E21:E25)</f>
        <v>1103458.6200000001</v>
      </c>
      <c r="F20" s="23">
        <f t="shared" si="0"/>
        <v>2.2140020465489569</v>
      </c>
      <c r="G20" s="23">
        <f>E20/D20*100</f>
        <v>2.2821118708525634</v>
      </c>
    </row>
    <row r="21" spans="1:7" ht="21" customHeight="1">
      <c r="A21" s="7" t="s">
        <v>41</v>
      </c>
      <c r="B21" s="8" t="s">
        <v>35</v>
      </c>
      <c r="C21" s="24">
        <v>450000</v>
      </c>
      <c r="D21" s="27">
        <v>450000</v>
      </c>
      <c r="E21" s="27">
        <v>0</v>
      </c>
      <c r="F21" s="26">
        <f t="shared" si="0"/>
        <v>0</v>
      </c>
      <c r="G21" s="26">
        <f>E21/D21*100</f>
        <v>0</v>
      </c>
    </row>
    <row r="22" spans="1:7" ht="31.5" customHeight="1">
      <c r="A22" s="7" t="s">
        <v>42</v>
      </c>
      <c r="B22" s="8" t="s">
        <v>36</v>
      </c>
      <c r="C22" s="24">
        <v>8257700</v>
      </c>
      <c r="D22" s="27">
        <v>8259900</v>
      </c>
      <c r="E22" s="27">
        <v>962885.02</v>
      </c>
      <c r="F22" s="26">
        <f t="shared" si="0"/>
        <v>11.660450488634851</v>
      </c>
      <c r="G22" s="26">
        <f t="shared" ref="G22:G25" si="3">E22/D22*100</f>
        <v>11.657344762043124</v>
      </c>
    </row>
    <row r="23" spans="1:7" ht="33" customHeight="1">
      <c r="A23" s="7" t="s">
        <v>44</v>
      </c>
      <c r="B23" s="8" t="s">
        <v>38</v>
      </c>
      <c r="C23" s="24">
        <v>35519900</v>
      </c>
      <c r="D23" s="27">
        <v>34030220.93</v>
      </c>
      <c r="E23" s="27">
        <v>55882</v>
      </c>
      <c r="F23" s="26">
        <f t="shared" si="0"/>
        <v>0.15732589337244757</v>
      </c>
      <c r="G23" s="26">
        <f t="shared" si="3"/>
        <v>0.16421286278143479</v>
      </c>
    </row>
    <row r="24" spans="1:7" ht="21" customHeight="1">
      <c r="A24" s="7" t="s">
        <v>45</v>
      </c>
      <c r="B24" s="8" t="s">
        <v>39</v>
      </c>
      <c r="C24" s="24">
        <v>4722400</v>
      </c>
      <c r="D24" s="27">
        <v>4722400</v>
      </c>
      <c r="E24" s="27">
        <v>42691.6</v>
      </c>
      <c r="F24" s="26">
        <f t="shared" si="0"/>
        <v>0.90402337794341858</v>
      </c>
      <c r="G24" s="26">
        <f t="shared" si="3"/>
        <v>0.90402337794341858</v>
      </c>
    </row>
    <row r="25" spans="1:7" ht="36" customHeight="1">
      <c r="A25" s="7" t="s">
        <v>46</v>
      </c>
      <c r="B25" s="8" t="s">
        <v>40</v>
      </c>
      <c r="C25" s="24">
        <v>890000</v>
      </c>
      <c r="D25" s="27">
        <v>890000</v>
      </c>
      <c r="E25" s="27">
        <v>42000</v>
      </c>
      <c r="F25" s="26">
        <f t="shared" si="0"/>
        <v>4.7191011235955056</v>
      </c>
      <c r="G25" s="26">
        <f t="shared" si="3"/>
        <v>4.7191011235955056</v>
      </c>
    </row>
    <row r="26" spans="1:7" ht="54" customHeight="1">
      <c r="A26" s="4" t="s">
        <v>47</v>
      </c>
      <c r="B26" s="5" t="s">
        <v>48</v>
      </c>
      <c r="C26" s="22">
        <f>SUM(C27:C30)</f>
        <v>52637400</v>
      </c>
      <c r="D26" s="22">
        <f>SUM(D27:D30)</f>
        <v>68310997.680000007</v>
      </c>
      <c r="E26" s="22">
        <f>SUM(E27:E30)</f>
        <v>521886.8</v>
      </c>
      <c r="F26" s="23">
        <f t="shared" si="0"/>
        <v>0.99147526283593024</v>
      </c>
      <c r="G26" s="23">
        <f>E26/D26*100</f>
        <v>0.76398649957471965</v>
      </c>
    </row>
    <row r="27" spans="1:7" ht="26.25" customHeight="1">
      <c r="A27" s="7" t="s">
        <v>53</v>
      </c>
      <c r="B27" s="8" t="s">
        <v>49</v>
      </c>
      <c r="C27" s="24">
        <v>2559000</v>
      </c>
      <c r="D27" s="27">
        <v>3276210</v>
      </c>
      <c r="E27" s="27">
        <v>0</v>
      </c>
      <c r="F27" s="26">
        <v>0</v>
      </c>
      <c r="G27" s="26">
        <f t="shared" ref="G27:G30" si="4">E27/D27*100</f>
        <v>0</v>
      </c>
    </row>
    <row r="28" spans="1:7" ht="21" customHeight="1">
      <c r="A28" s="7" t="s">
        <v>54</v>
      </c>
      <c r="B28" s="8" t="s">
        <v>50</v>
      </c>
      <c r="C28" s="24">
        <v>39769500</v>
      </c>
      <c r="D28" s="27">
        <v>48663633.520000003</v>
      </c>
      <c r="E28" s="27">
        <v>395540.72</v>
      </c>
      <c r="F28" s="26">
        <f t="shared" si="0"/>
        <v>0.99458308502747073</v>
      </c>
      <c r="G28" s="26">
        <f t="shared" si="4"/>
        <v>0.81280556216057898</v>
      </c>
    </row>
    <row r="29" spans="1:7" ht="21" customHeight="1">
      <c r="A29" s="7" t="s">
        <v>55</v>
      </c>
      <c r="B29" s="8" t="s">
        <v>51</v>
      </c>
      <c r="C29" s="24">
        <v>9561200</v>
      </c>
      <c r="D29" s="27">
        <v>15623454.16</v>
      </c>
      <c r="E29" s="27">
        <v>0</v>
      </c>
      <c r="F29" s="26">
        <f t="shared" si="0"/>
        <v>0</v>
      </c>
      <c r="G29" s="26">
        <f t="shared" si="4"/>
        <v>0</v>
      </c>
    </row>
    <row r="30" spans="1:7" ht="52.5" customHeight="1">
      <c r="A30" s="7" t="s">
        <v>56</v>
      </c>
      <c r="B30" s="8" t="s">
        <v>52</v>
      </c>
      <c r="C30" s="24">
        <v>747700</v>
      </c>
      <c r="D30" s="27">
        <v>747700</v>
      </c>
      <c r="E30" s="27">
        <v>126346.08</v>
      </c>
      <c r="F30" s="26">
        <f t="shared" si="0"/>
        <v>16.897964424234317</v>
      </c>
      <c r="G30" s="26">
        <f t="shared" si="4"/>
        <v>16.897964424234317</v>
      </c>
    </row>
    <row r="31" spans="1:7" ht="18.75" customHeight="1">
      <c r="A31" s="4" t="s">
        <v>62</v>
      </c>
      <c r="B31" s="5" t="s">
        <v>61</v>
      </c>
      <c r="C31" s="21">
        <f>SUM(C32:C36)</f>
        <v>348314000</v>
      </c>
      <c r="D31" s="22">
        <f>SUM(D32:D36)</f>
        <v>353764020</v>
      </c>
      <c r="E31" s="22">
        <f>SUM(E32:E36)</f>
        <v>51058279.419999994</v>
      </c>
      <c r="F31" s="23">
        <f t="shared" si="0"/>
        <v>14.658692851852063</v>
      </c>
      <c r="G31" s="23">
        <f>E31/D31*100</f>
        <v>14.432863867840487</v>
      </c>
    </row>
    <row r="32" spans="1:7" ht="17.25" customHeight="1">
      <c r="A32" s="7" t="s">
        <v>67</v>
      </c>
      <c r="B32" s="8" t="s">
        <v>63</v>
      </c>
      <c r="C32" s="24">
        <v>124101900</v>
      </c>
      <c r="D32" s="27">
        <v>124069810</v>
      </c>
      <c r="E32" s="27">
        <v>19774102.84</v>
      </c>
      <c r="F32" s="26">
        <f t="shared" si="0"/>
        <v>15.933763173650039</v>
      </c>
      <c r="G32" s="26">
        <f>E32/D32*100</f>
        <v>15.937884357201803</v>
      </c>
    </row>
    <row r="33" spans="1:7" ht="20.25" customHeight="1">
      <c r="A33" s="7" t="s">
        <v>68</v>
      </c>
      <c r="B33" s="8" t="s">
        <v>64</v>
      </c>
      <c r="C33" s="24">
        <v>181631900</v>
      </c>
      <c r="D33" s="27">
        <v>185618142</v>
      </c>
      <c r="E33" s="27">
        <v>26145314.34</v>
      </c>
      <c r="F33" s="26">
        <f t="shared" si="0"/>
        <v>14.39467094711887</v>
      </c>
      <c r="G33" s="26">
        <f t="shared" ref="G33:G36" si="5">E33/D33*100</f>
        <v>14.085538222874789</v>
      </c>
    </row>
    <row r="34" spans="1:7" ht="20.25" customHeight="1">
      <c r="A34" s="7" t="s">
        <v>115</v>
      </c>
      <c r="B34" s="8" t="s">
        <v>116</v>
      </c>
      <c r="C34" s="24">
        <v>26479200</v>
      </c>
      <c r="D34" s="27">
        <v>27809200</v>
      </c>
      <c r="E34" s="27">
        <v>3981396.5</v>
      </c>
      <c r="F34" s="26">
        <f t="shared" si="0"/>
        <v>15.035939529895161</v>
      </c>
      <c r="G34" s="26">
        <f t="shared" si="5"/>
        <v>14.316832199416021</v>
      </c>
    </row>
    <row r="35" spans="1:7" ht="19.5" customHeight="1">
      <c r="A35" s="7" t="s">
        <v>69</v>
      </c>
      <c r="B35" s="8" t="s">
        <v>65</v>
      </c>
      <c r="C35" s="24">
        <v>3066000</v>
      </c>
      <c r="D35" s="27">
        <v>2998300</v>
      </c>
      <c r="E35" s="27">
        <v>36325.800000000003</v>
      </c>
      <c r="F35" s="26">
        <f t="shared" si="0"/>
        <v>1.1847945205479453</v>
      </c>
      <c r="G35" s="26">
        <f t="shared" si="5"/>
        <v>1.2115465430410568</v>
      </c>
    </row>
    <row r="36" spans="1:7" ht="33" customHeight="1">
      <c r="A36" s="7" t="s">
        <v>70</v>
      </c>
      <c r="B36" s="8" t="s">
        <v>66</v>
      </c>
      <c r="C36" s="24">
        <v>13035000</v>
      </c>
      <c r="D36" s="27">
        <v>13268568</v>
      </c>
      <c r="E36" s="27">
        <v>1121139.94</v>
      </c>
      <c r="F36" s="26">
        <f t="shared" si="0"/>
        <v>8.6009968546221707</v>
      </c>
      <c r="G36" s="26">
        <f t="shared" si="5"/>
        <v>8.4495926011005871</v>
      </c>
    </row>
    <row r="37" spans="1:7" ht="33" customHeight="1">
      <c r="A37" s="4" t="s">
        <v>72</v>
      </c>
      <c r="B37" s="5" t="s">
        <v>71</v>
      </c>
      <c r="C37" s="21">
        <f>SUM(C38:C39)</f>
        <v>71598500</v>
      </c>
      <c r="D37" s="22">
        <f>SUM(D38:D39)</f>
        <v>74945849.659999996</v>
      </c>
      <c r="E37" s="22">
        <f>SUM(E38:E39)</f>
        <v>9640975.1899999995</v>
      </c>
      <c r="F37" s="23">
        <f t="shared" si="0"/>
        <v>13.465331242972967</v>
      </c>
      <c r="G37" s="23">
        <f>E37/D37*100</f>
        <v>12.86392139623119</v>
      </c>
    </row>
    <row r="38" spans="1:7" ht="18.75" customHeight="1">
      <c r="A38" s="7" t="s">
        <v>75</v>
      </c>
      <c r="B38" s="8" t="s">
        <v>73</v>
      </c>
      <c r="C38" s="24">
        <v>61008300</v>
      </c>
      <c r="D38" s="27">
        <v>64355649.659999996</v>
      </c>
      <c r="E38" s="27">
        <v>8461906.6699999999</v>
      </c>
      <c r="F38" s="26">
        <f t="shared" si="0"/>
        <v>13.870090905663657</v>
      </c>
      <c r="G38" s="26">
        <f>E38/D38*100</f>
        <v>13.148661717666515</v>
      </c>
    </row>
    <row r="39" spans="1:7" ht="31.5" customHeight="1">
      <c r="A39" s="7" t="s">
        <v>76</v>
      </c>
      <c r="B39" s="8" t="s">
        <v>74</v>
      </c>
      <c r="C39" s="24">
        <v>10590200</v>
      </c>
      <c r="D39" s="27">
        <v>10590200</v>
      </c>
      <c r="E39" s="27">
        <v>1179068.52</v>
      </c>
      <c r="F39" s="26">
        <f t="shared" si="0"/>
        <v>11.133581235481861</v>
      </c>
      <c r="G39" s="26">
        <f>E39/D39*100</f>
        <v>11.133581235481861</v>
      </c>
    </row>
    <row r="40" spans="1:7" ht="37.5" customHeight="1">
      <c r="A40" s="4" t="s">
        <v>77</v>
      </c>
      <c r="B40" s="5" t="s">
        <v>78</v>
      </c>
      <c r="C40" s="21">
        <f>SUM(C41:C44)</f>
        <v>20996600</v>
      </c>
      <c r="D40" s="22">
        <f>SUM(D41:D44)</f>
        <v>20982860.460000001</v>
      </c>
      <c r="E40" s="22">
        <f>SUM(E41:E44)</f>
        <v>1073361.44</v>
      </c>
      <c r="F40" s="23">
        <f t="shared" si="0"/>
        <v>5.1120726212815404</v>
      </c>
      <c r="G40" s="23">
        <f>E40/D40*100</f>
        <v>5.1154199974124976</v>
      </c>
    </row>
    <row r="41" spans="1:7" ht="20.25" customHeight="1">
      <c r="A41" s="7" t="s">
        <v>83</v>
      </c>
      <c r="B41" s="8" t="s">
        <v>79</v>
      </c>
      <c r="C41" s="24">
        <v>6000300</v>
      </c>
      <c r="D41" s="27">
        <v>6000300</v>
      </c>
      <c r="E41" s="27">
        <v>747378.32</v>
      </c>
      <c r="F41" s="26">
        <f t="shared" si="0"/>
        <v>12.455682549205873</v>
      </c>
      <c r="G41" s="26">
        <f>E41/D41*100</f>
        <v>12.455682549205873</v>
      </c>
    </row>
    <row r="42" spans="1:7" ht="32.25" customHeight="1">
      <c r="A42" s="7" t="s">
        <v>84</v>
      </c>
      <c r="B42" s="8" t="s">
        <v>80</v>
      </c>
      <c r="C42" s="24">
        <v>643500</v>
      </c>
      <c r="D42" s="27">
        <v>643500</v>
      </c>
      <c r="E42" s="27">
        <v>30212.2</v>
      </c>
      <c r="F42" s="26">
        <f t="shared" si="0"/>
        <v>4.6949805749805753</v>
      </c>
      <c r="G42" s="26">
        <f t="shared" ref="G42:G52" si="6">E42/D42*100</f>
        <v>4.6949805749805753</v>
      </c>
    </row>
    <row r="43" spans="1:7" ht="19.5" customHeight="1">
      <c r="A43" s="7" t="s">
        <v>85</v>
      </c>
      <c r="B43" s="8" t="s">
        <v>81</v>
      </c>
      <c r="C43" s="24">
        <v>14332800</v>
      </c>
      <c r="D43" s="27">
        <v>14319060.460000001</v>
      </c>
      <c r="E43" s="27">
        <v>295770.92</v>
      </c>
      <c r="F43" s="26">
        <f t="shared" si="0"/>
        <v>2.0635948314355881</v>
      </c>
      <c r="G43" s="26">
        <f t="shared" si="6"/>
        <v>2.0655749085369806</v>
      </c>
    </row>
    <row r="44" spans="1:7" ht="34.5" customHeight="1">
      <c r="A44" s="7" t="s">
        <v>86</v>
      </c>
      <c r="B44" s="8" t="s">
        <v>82</v>
      </c>
      <c r="C44" s="24">
        <v>20000</v>
      </c>
      <c r="D44" s="27">
        <v>20000</v>
      </c>
      <c r="E44" s="27">
        <v>0</v>
      </c>
      <c r="F44" s="26">
        <f t="shared" si="0"/>
        <v>0</v>
      </c>
      <c r="G44" s="26">
        <f t="shared" si="6"/>
        <v>0</v>
      </c>
    </row>
    <row r="45" spans="1:7" ht="34.200000000000003" customHeight="1">
      <c r="A45" s="4" t="s">
        <v>88</v>
      </c>
      <c r="B45" s="5" t="s">
        <v>87</v>
      </c>
      <c r="C45" s="21">
        <f>SUM(C46)</f>
        <v>885600</v>
      </c>
      <c r="D45" s="22">
        <f>SUM(D46)</f>
        <v>885600</v>
      </c>
      <c r="E45" s="22">
        <f>SUM(E46)</f>
        <v>190400</v>
      </c>
      <c r="F45" s="23">
        <f t="shared" si="0"/>
        <v>21.499548328816623</v>
      </c>
      <c r="G45" s="23">
        <f t="shared" si="6"/>
        <v>21.499548328816623</v>
      </c>
    </row>
    <row r="46" spans="1:7" ht="21" customHeight="1">
      <c r="A46" s="7" t="s">
        <v>89</v>
      </c>
      <c r="B46" s="8" t="s">
        <v>90</v>
      </c>
      <c r="C46" s="24">
        <v>885600</v>
      </c>
      <c r="D46" s="27">
        <v>885600</v>
      </c>
      <c r="E46" s="27">
        <v>190400</v>
      </c>
      <c r="F46" s="26">
        <f t="shared" si="0"/>
        <v>21.499548328816623</v>
      </c>
      <c r="G46" s="26">
        <f t="shared" si="6"/>
        <v>21.499548328816623</v>
      </c>
    </row>
    <row r="47" spans="1:7" ht="34.5" customHeight="1">
      <c r="A47" s="4" t="s">
        <v>91</v>
      </c>
      <c r="B47" s="6">
        <v>1200</v>
      </c>
      <c r="C47" s="21">
        <f>SUM(C49+C48)</f>
        <v>4063400</v>
      </c>
      <c r="D47" s="21">
        <f t="shared" ref="D47:E47" si="7">SUM(D49+D48)</f>
        <v>4563400</v>
      </c>
      <c r="E47" s="21">
        <f t="shared" si="7"/>
        <v>862241.31</v>
      </c>
      <c r="F47" s="23">
        <f t="shared" si="0"/>
        <v>21.219700497120638</v>
      </c>
      <c r="G47" s="23">
        <f t="shared" si="6"/>
        <v>18.894712495069466</v>
      </c>
    </row>
    <row r="48" spans="1:7" ht="26.25" customHeight="1">
      <c r="A48" s="7" t="s">
        <v>118</v>
      </c>
      <c r="B48" s="9">
        <v>1201</v>
      </c>
      <c r="C48" s="24">
        <v>2254400</v>
      </c>
      <c r="D48" s="27">
        <v>2754400</v>
      </c>
      <c r="E48" s="27">
        <v>561141.31000000006</v>
      </c>
      <c r="F48" s="26">
        <f t="shared" si="0"/>
        <v>24.890938165365508</v>
      </c>
      <c r="G48" s="26">
        <f t="shared" si="6"/>
        <v>20.372542477490562</v>
      </c>
    </row>
    <row r="49" spans="1:7" ht="30" customHeight="1">
      <c r="A49" s="7" t="s">
        <v>92</v>
      </c>
      <c r="B49" s="9">
        <v>1202</v>
      </c>
      <c r="C49" s="24">
        <v>1809000</v>
      </c>
      <c r="D49" s="27">
        <v>1809000</v>
      </c>
      <c r="E49" s="27">
        <v>301100</v>
      </c>
      <c r="F49" s="26">
        <f t="shared" si="0"/>
        <v>16.644555002763958</v>
      </c>
      <c r="G49" s="26">
        <f t="shared" si="6"/>
        <v>16.644555002763958</v>
      </c>
    </row>
    <row r="50" spans="1:7" ht="105" customHeight="1">
      <c r="A50" s="4" t="s">
        <v>119</v>
      </c>
      <c r="B50" s="6">
        <v>1400</v>
      </c>
      <c r="C50" s="21">
        <f>C51+C52</f>
        <v>57051400</v>
      </c>
      <c r="D50" s="21">
        <f>D51+D52</f>
        <v>57051400</v>
      </c>
      <c r="E50" s="21">
        <f t="shared" ref="E50" si="8">E51+E52</f>
        <v>9508600</v>
      </c>
      <c r="F50" s="23">
        <f t="shared" si="0"/>
        <v>16.666725093512166</v>
      </c>
      <c r="G50" s="23">
        <f t="shared" si="6"/>
        <v>16.666725093512166</v>
      </c>
    </row>
    <row r="51" spans="1:7" ht="84" customHeight="1">
      <c r="A51" s="7" t="s">
        <v>120</v>
      </c>
      <c r="B51" s="9">
        <v>1401</v>
      </c>
      <c r="C51" s="24">
        <v>45391400</v>
      </c>
      <c r="D51" s="27">
        <v>45391400</v>
      </c>
      <c r="E51" s="27">
        <v>7565200</v>
      </c>
      <c r="F51" s="26">
        <f t="shared" ref="F51" si="9">E51/C51*100</f>
        <v>16.666593231316945</v>
      </c>
      <c r="G51" s="26">
        <f t="shared" ref="G51" si="10">E51/D51*100</f>
        <v>16.666593231316945</v>
      </c>
    </row>
    <row r="52" spans="1:7" ht="39" customHeight="1">
      <c r="A52" s="7" t="s">
        <v>121</v>
      </c>
      <c r="B52" s="9">
        <v>1403</v>
      </c>
      <c r="C52" s="24">
        <v>11660000</v>
      </c>
      <c r="D52" s="27">
        <v>11660000</v>
      </c>
      <c r="E52" s="27">
        <v>1943400</v>
      </c>
      <c r="F52" s="26">
        <f t="shared" si="0"/>
        <v>16.667238421955403</v>
      </c>
      <c r="G52" s="26">
        <f t="shared" si="6"/>
        <v>16.667238421955403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февраль 2020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Тетерина</cp:lastModifiedBy>
  <cp:lastPrinted>2019-06-05T11:20:52Z</cp:lastPrinted>
  <dcterms:created xsi:type="dcterms:W3CDTF">2016-08-26T04:33:48Z</dcterms:created>
  <dcterms:modified xsi:type="dcterms:W3CDTF">2021-03-25T07:17:59Z</dcterms:modified>
</cp:coreProperties>
</file>