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март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<sst xmlns="http://schemas.openxmlformats.org/spreadsheetml/2006/main" count="209" uniqueCount="125">
  <si>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</si>
  <si>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</si>
  <si>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</si>
  <si>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</si>
  <si>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</si>
  <si>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</si>
  <si>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</si>
  <si>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</si>
  <si>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</si>
  <si>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</si>
  <si>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</si>
  <si>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</si>
  <si>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</si>
  <si>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</si>
  <si>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</si>
  <si>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</si>
  <si>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</si>
  <si>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</si>
  <si>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</si>
  <si>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</si>
  <si>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</si>
  <si>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</si>
  <si>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</si>
  <si>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</si>
  <si>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</si>
  <si>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</si>
  <si>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</si>
  <si>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</si>
  <si>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</si>
  <si>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</si>
  <si>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</si>
  <si>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</si>
  <si>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</si>
  <si>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</si>
  <si>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</si>
  <si>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</si>
  <si>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</si>
  <si>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</si>
  <si>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</si>
  <si>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</si>
  <si>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</si>
  <si>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</si>
  <si>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</si>
  <si>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</si>
  <si>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</si>
  <si>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</si>
  <si>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</si>
  <si>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</si>
  <si>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</si>
  <si>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</si>
  <si>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</si>
  <si>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</si>
  <si>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</si>
  <si>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</si>
  <si>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</si>
  <si>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</si>
  <si>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</si>
  <si>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</si>
  <si>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</si>
  <si>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</si>
  <si>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</si>
  <si>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</si>
  <si>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</si>
  <si>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</si>
  <si>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</si>
  <si>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</si>
  <si>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</si>
  <si>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</si>
  <si>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</si>
  <si>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</si>
  <si>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</si>
  <si>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</si>
  <si>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</si>
  <si>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</si>
  <si>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</si>
  <si>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</si>
  <si>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</si>
  <si>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</si>
  <si>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</si>
  <si>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</si>
  <si>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</si>
  <si>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</si>
  <si>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</si>
  <si>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</si>
  <si>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</si>
  <si>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</si>
  <si>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</si>
  <si>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</si>
  <si>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</si>
  <si>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</si>
  <si>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</si>
  <si>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</si>
  <si>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</si>
  <si>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</si>
  <si>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</si>
  <si>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</si>
  <si>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</si>
  <si>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</si>
  <si>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</si>
  <si>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</si>
  <si>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</si>
  <si>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</si>
  <si>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</si>
  <si>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</si>
  <si>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</si>
  <si>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</si>
  <si>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</si>
  <si>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</si>
  <si>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</si>
  <si>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</si>
  <si>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</si>
  <si>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</si>
  <si>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</si>
  <si>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</si>
  <si>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</si>
  <si>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</si>
  <si>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</si>
  <si>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</si>
  <si>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</si>
  <si>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</si>
  <si>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</si>
  <si>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</si>
  <si>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</si>
  <si>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январь-март  2019 года в разрезе разделов, подразделов классификации расходов</t>
  </si>
  <si>
    <t>на 01.04.2019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</si>
</sst>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63.75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32" t="s">
        <v>117</v>
      </c>
      <c r="B1" s="32"/>
      <c r="C1" s="32"/>
      <c r="D1" s="32"/>
      <c r="E1" s="32"/>
      <c r="F1" s="32"/>
      <c r="G1" s="32"/>
    </row>
    <row r="2" spans="1:7" ht="15.75">
      <c r="A2" s="33" t="s">
        <v>123</v>
      </c>
      <c r="B2" s="33"/>
      <c r="C2" s="33"/>
      <c r="D2" s="33"/>
      <c r="E2" s="33"/>
      <c r="F2" s="33"/>
      <c r="G2" s="33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124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707352043.76999998</v>
      </c>
      <c r="E8" s="19">
        <f>SUM(E9+E16+E18+E20+E26+E31+E37+E40+E45+E47+E50)</f>
        <v>157893178.88000003</v>
      </c>
      <c r="F8" s="20">
        <f>E8/C8*100</f>
        <v>24.845093649908229</v>
      </c>
      <c r="G8" s="20">
        <f>E8/D8*100</f>
        <v>22.321725125507662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53355447</v>
      </c>
      <c r="E9" s="22">
        <f>SUM(E10:E15)</f>
        <v>9683653.120000001</v>
      </c>
      <c r="F9" s="23">
        <f>E9/C9*100</f>
        <v>18.365086727127217</v>
      </c>
      <c r="G9" s="23">
        <f>E9/D9*100</f>
        <v>18.149324322969314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364915.48</v>
      </c>
      <c r="F10" s="26">
        <f t="shared" ref="F10:F52" si="0">E10/C10*100</f>
        <v>10.509633085651746</v>
      </c>
      <c r="G10" s="26">
        <f t="shared" ref="G10:G17" si="1">E10/D10*100</f>
        <v>10.509633085651746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26412677</v>
      </c>
      <c r="E11" s="27">
        <v>4717819.25</v>
      </c>
      <c r="F11" s="26">
        <f>E11/C11*100</f>
        <v>18.300662347989682</v>
      </c>
      <c r="G11" s="26">
        <f>E11/D11*100</f>
        <v>17.861950343011426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1578208.45</v>
      </c>
      <c r="F13" s="26">
        <f t="shared" si="0"/>
        <v>18.452751177990574</v>
      </c>
      <c r="G13" s="26">
        <f t="shared" si="1"/>
        <v>18.452751177990574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693670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14208800</v>
      </c>
      <c r="E15" s="27">
        <v>3022709.94</v>
      </c>
      <c r="F15" s="26">
        <f t="shared" si="0"/>
        <v>21.273506137041835</v>
      </c>
      <c r="G15" s="26">
        <f t="shared" si="1"/>
        <v>21.273506137041835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179500</v>
      </c>
      <c r="F16" s="23">
        <f t="shared" si="2"/>
        <v>0</v>
      </c>
      <c r="G16" s="23">
        <f t="shared" si="2"/>
        <v>25.003482379161447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179500</v>
      </c>
      <c r="F17" s="26">
        <v>0</v>
      </c>
      <c r="G17" s="26">
        <f t="shared" si="1"/>
        <v>25.003482379161447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3664230</v>
      </c>
      <c r="E18" s="22">
        <f>SUM(E19:E19)</f>
        <v>690163.11</v>
      </c>
      <c r="F18" s="23">
        <f t="shared" si="0"/>
        <v>18.867741326990899</v>
      </c>
      <c r="G18" s="23">
        <f>E18/D18*100</f>
        <v>18.83514708410771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3664230</v>
      </c>
      <c r="E19" s="25">
        <v>690163.11</v>
      </c>
      <c r="F19" s="26">
        <f t="shared" si="0"/>
        <v>18.867741326990899</v>
      </c>
      <c r="G19" s="26">
        <f>E19/D19*100</f>
        <v>18.83514708410771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13518322</v>
      </c>
      <c r="E20" s="22">
        <f>SUM(E21:E25)</f>
        <v>1879973.97</v>
      </c>
      <c r="F20" s="23">
        <f t="shared" si="0"/>
        <v>14.821968116559049</v>
      </c>
      <c r="G20" s="23">
        <f>E20/D20*100</f>
        <v>13.906858928201297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350000</v>
      </c>
      <c r="E21" s="27">
        <v>6762.66</v>
      </c>
      <c r="F21" s="26">
        <f t="shared" si="0"/>
        <v>1.9321885714285714</v>
      </c>
      <c r="G21" s="26">
        <f>E21/D21*100</f>
        <v>1.9321885714285714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7319000</v>
      </c>
      <c r="E22" s="27">
        <v>1723804.31</v>
      </c>
      <c r="F22" s="26">
        <f t="shared" si="0"/>
        <v>25.996928123303377</v>
      </c>
      <c r="G22" s="26">
        <f t="shared" ref="G22:G25" si="3">E22/D22*100</f>
        <v>23.552456756387485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282700</v>
      </c>
      <c r="E23" s="27">
        <v>0</v>
      </c>
      <c r="F23" s="26">
        <f t="shared" si="0"/>
        <v>0</v>
      </c>
      <c r="G23" s="26">
        <f t="shared" si="3"/>
        <v>0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4906622</v>
      </c>
      <c r="E24" s="27">
        <v>24407</v>
      </c>
      <c r="F24" s="26">
        <f t="shared" si="0"/>
        <v>0.51273055753959917</v>
      </c>
      <c r="G24" s="26">
        <f t="shared" si="3"/>
        <v>0.49742979997236386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125000</v>
      </c>
      <c r="F25" s="26">
        <f t="shared" si="0"/>
        <v>18.939393939393938</v>
      </c>
      <c r="G25" s="26">
        <f t="shared" si="3"/>
        <v>18.939393939393938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67250216.689999998</v>
      </c>
      <c r="E26" s="22">
        <f>SUM(E27:E30)</f>
        <v>15648411.59</v>
      </c>
      <c r="F26" s="23">
        <f t="shared" si="0"/>
        <v>35.902215816015158</v>
      </c>
      <c r="G26" s="23">
        <f>E26/D26*100</f>
        <v>23.268938540575579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53672213.039999999</v>
      </c>
      <c r="E28" s="27">
        <v>15445093.59</v>
      </c>
      <c r="F28" s="26">
        <f t="shared" si="0"/>
        <v>39.209900763630081</v>
      </c>
      <c r="G28" s="26">
        <f t="shared" si="4"/>
        <v>28.776703465700805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11594103.65</v>
      </c>
      <c r="E29" s="27">
        <v>27000</v>
      </c>
      <c r="F29" s="26">
        <f t="shared" si="0"/>
        <v>0.7689021785561726</v>
      </c>
      <c r="G29" s="26">
        <f t="shared" si="4"/>
        <v>0.23287699347072857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683900</v>
      </c>
      <c r="E30" s="27">
        <v>176318</v>
      </c>
      <c r="F30" s="26">
        <f t="shared" si="0"/>
        <v>25.781254569381488</v>
      </c>
      <c r="G30" s="26">
        <f t="shared" si="4"/>
        <v>25.781254569381488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409081654.44</v>
      </c>
      <c r="E31" s="22">
        <f>SUM(E32:E36)</f>
        <v>92532138.460000023</v>
      </c>
      <c r="F31" s="23">
        <f t="shared" si="0"/>
        <v>24.450875687359463</v>
      </c>
      <c r="G31" s="23">
        <f>E31/D31*100</f>
        <v>22.619478887819866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183621654.44</v>
      </c>
      <c r="E32" s="27">
        <v>40199183.880000003</v>
      </c>
      <c r="F32" s="26">
        <f t="shared" si="0"/>
        <v>26.277239578771223</v>
      </c>
      <c r="G32" s="26">
        <f>E32/D32*100</f>
        <v>21.8923982591255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186094600</v>
      </c>
      <c r="E33" s="27">
        <v>45566877.670000002</v>
      </c>
      <c r="F33" s="26">
        <f t="shared" si="0"/>
        <v>24.485867762954971</v>
      </c>
      <c r="G33" s="26">
        <f t="shared" ref="G33:G36" si="5">E33/D33*100</f>
        <v>24.485867762954971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23111100</v>
      </c>
      <c r="E34" s="27">
        <v>4707600</v>
      </c>
      <c r="F34" s="26">
        <f t="shared" si="0"/>
        <v>20.369432869919649</v>
      </c>
      <c r="G34" s="26">
        <f t="shared" si="5"/>
        <v>20.369432869919649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2713400</v>
      </c>
      <c r="E35" s="27">
        <v>120142.39999999999</v>
      </c>
      <c r="F35" s="26">
        <f t="shared" si="0"/>
        <v>4.4277437900788676</v>
      </c>
      <c r="G35" s="26">
        <f t="shared" si="5"/>
        <v>4.4277437900788676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13540900</v>
      </c>
      <c r="E36" s="27">
        <v>1938334.51</v>
      </c>
      <c r="F36" s="26">
        <f t="shared" si="0"/>
        <v>14.314665273357013</v>
      </c>
      <c r="G36" s="26">
        <f t="shared" si="5"/>
        <v>14.314665273357013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76525366.170000002</v>
      </c>
      <c r="E37" s="22">
        <f>SUM(E38:E39)</f>
        <v>15611100.970000001</v>
      </c>
      <c r="F37" s="23">
        <f t="shared" si="0"/>
        <v>22.754020254168243</v>
      </c>
      <c r="G37" s="23">
        <f>E37/D37*100</f>
        <v>20.399903654587114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68265066.170000002</v>
      </c>
      <c r="E38" s="27">
        <v>13561090</v>
      </c>
      <c r="F38" s="26">
        <f t="shared" si="0"/>
        <v>22.471556543900522</v>
      </c>
      <c r="G38" s="26">
        <f>E38/D38*100</f>
        <v>19.865343668207856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8260300</v>
      </c>
      <c r="E39" s="27">
        <v>2050010.97</v>
      </c>
      <c r="F39" s="26">
        <f t="shared" si="0"/>
        <v>24.817633378932968</v>
      </c>
      <c r="G39" s="26">
        <f>E39/D39*100</f>
        <v>24.817633378932968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27757707.469999999</v>
      </c>
      <c r="E40" s="22">
        <f>SUM(E41:E44)</f>
        <v>1873609.9100000001</v>
      </c>
      <c r="F40" s="23">
        <f t="shared" si="0"/>
        <v>9.286375874186529</v>
      </c>
      <c r="G40" s="23">
        <f>E40/D40*100</f>
        <v>6.7498726687892434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1028894.91</v>
      </c>
      <c r="F41" s="26">
        <f t="shared" si="0"/>
        <v>22.976148589803714</v>
      </c>
      <c r="G41" s="26">
        <f>E41/D41*100</f>
        <v>22.976148589803714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2495832</v>
      </c>
      <c r="E42" s="27">
        <v>79501.25</v>
      </c>
      <c r="F42" s="26">
        <f t="shared" si="0"/>
        <v>2.4213824505832546</v>
      </c>
      <c r="G42" s="26">
        <f t="shared" ref="G42:G52" si="6">E42/D42*100</f>
        <v>3.1853606332477504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20763775.469999999</v>
      </c>
      <c r="E43" s="27">
        <v>765213.75</v>
      </c>
      <c r="F43" s="26">
        <f t="shared" si="0"/>
        <v>6.1738170156117631</v>
      </c>
      <c r="G43" s="26">
        <f t="shared" si="6"/>
        <v>3.6853304983267576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300000</v>
      </c>
      <c r="F45" s="23">
        <f t="shared" si="0"/>
        <v>31.25</v>
      </c>
      <c r="G45" s="23">
        <f t="shared" si="6"/>
        <v>31.25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300000</v>
      </c>
      <c r="F46" s="26">
        <f t="shared" si="0"/>
        <v>31.25</v>
      </c>
      <c r="G46" s="26">
        <f t="shared" si="6"/>
        <v>31.25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952358.75</v>
      </c>
      <c r="F47" s="23">
        <f t="shared" si="0"/>
        <v>24.009447637775423</v>
      </c>
      <c r="G47" s="23">
        <f t="shared" si="6"/>
        <v>22.516520474749385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520302.5</v>
      </c>
      <c r="F48" s="26">
        <f t="shared" si="0"/>
        <v>24.034668329637842</v>
      </c>
      <c r="G48" s="26">
        <f t="shared" si="6"/>
        <v>21.431028091276051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432056.25</v>
      </c>
      <c r="F49" s="26">
        <f t="shared" si="0"/>
        <v>23.979145854145852</v>
      </c>
      <c r="G49" s="26">
        <f t="shared" si="6"/>
        <v>23.979145854145852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50291600</v>
      </c>
      <c r="E50" s="21">
        <f t="shared" ref="E50" si="8">E51+E52</f>
        <v>18542269</v>
      </c>
      <c r="F50" s="23">
        <f t="shared" si="0"/>
        <v>37.095963556775487</v>
      </c>
      <c r="G50" s="23">
        <f t="shared" si="6"/>
        <v>36.869514988586566</v>
      </c>
    </row>
    <row r="51" spans="1:7" ht="84" customHeight="1">
      <c r="A51" s="7" t="s">
        <v>120</v>
      </c>
      <c r="B51" s="9">
        <v>1401</v>
      </c>
      <c r="C51" s="24">
        <v>40356700</v>
      </c>
      <c r="D51" s="25">
        <v>40356700</v>
      </c>
      <c r="E51" s="27">
        <v>15333069</v>
      </c>
      <c r="F51" s="26">
        <f t="shared" ref="F51" si="9">E51/C51*100</f>
        <v>37.993862233532468</v>
      </c>
      <c r="G51" s="26">
        <f t="shared" ref="G51" si="10">E51/D51*100</f>
        <v>37.993862233532468</v>
      </c>
    </row>
    <row r="52" spans="1:7" ht="39" customHeight="1">
      <c r="A52" s="7" t="s">
        <v>121</v>
      </c>
      <c r="B52" s="9">
        <v>1403</v>
      </c>
      <c r="C52" s="24">
        <v>9627900</v>
      </c>
      <c r="D52" s="25">
        <v>9934900</v>
      </c>
      <c r="E52" s="27">
        <v>3209200</v>
      </c>
      <c r="F52" s="26">
        <f t="shared" si="0"/>
        <v>33.332294685237699</v>
      </c>
      <c r="G52" s="26">
        <f t="shared" si="6"/>
        <v>32.302287894191181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март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2020-04-10T06:56:10Z</dcterms:modified>
</cp:coreProperties>
</file>