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05" firstSheet="1" activeTab="1"/>
  </bookViews>
  <sheets>
    <sheet name="за 1мес." sheetId="8" r:id="rId1"/>
    <sheet name="за апрель 2019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C26" i="3"/>
  <c r="E26"/>
  <c r="D26"/>
  <c r="G27"/>
  <c r="D50" l="1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G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3"/>
  <c r="G23"/>
  <c r="F24"/>
  <c r="G24"/>
  <c r="F25"/>
  <c r="G25"/>
  <c r="F26"/>
  <c r="F28"/>
  <c r="G28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26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<sst xmlns="http://schemas.openxmlformats.org/spreadsheetml/2006/main" count="209" uniqueCount="125">
  <si>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</si>
  <si>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</si>
  <si>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</si>
  <si>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</si>
  <si>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</si>
  <si>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</si>
  <si>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</si>
  <si>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</si>
  <si>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</si>
  <si>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</si>
  <si>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</si>
  <si>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</si>
  <si>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</si>
  <si>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</si>
  <si>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</si>
  <si>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</si>
  <si>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</si>
  <si>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</si>
  <si>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</si>
  <si>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</si>
  <si>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</si>
  <si>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</si>
  <si>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</si>
  <si>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</si>
  <si>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</si>
  <si>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</si>
  <si>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</si>
  <si>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</si>
  <si>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</si>
  <si>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</si>
  <si>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</si>
  <si>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</si>
  <si>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</si>
  <si>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</si>
  <si>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</si>
  <si>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</si>
  <si>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</si>
  <si>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</si>
  <si>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</si>
  <si>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</si>
  <si>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</si>
  <si>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</si>
  <si>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</si>
  <si>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</si>
  <si>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</si>
  <si>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</si>
  <si>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</si>
  <si>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</si>
  <si>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</si>
  <si>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</si>
  <si>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</si>
  <si>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</si>
  <si>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</si>
  <si>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</si>
  <si>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</si>
  <si>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</si>
  <si>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</si>
  <si>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</si>
  <si>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</si>
  <si>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</si>
  <si>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</si>
  <si>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</si>
  <si>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</si>
  <si>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</si>
  <si>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</si>
  <si>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</si>
  <si>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</si>
  <si>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</si>
  <si>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</si>
  <si>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</si>
  <si>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</si>
  <si>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</si>
  <si>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</si>
  <si>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</si>
  <si>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</si>
  <si>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</si>
  <si>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</si>
  <si>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</si>
  <si>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</si>
  <si>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</si>
  <si>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</si>
  <si>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</si>
  <si>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</si>
  <si>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</si>
  <si>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</si>
  <si>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</si>
  <si>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</si>
  <si>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</si>
  <si>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</si>
  <si>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</si>
  <si>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</si>
  <si>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</si>
  <si>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</si>
  <si>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</si>
  <si>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</si>
  <si>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</si>
  <si>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</si>
  <si>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</si>
  <si>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</si>
  <si>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</si>
  <si>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</si>
  <si>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</si>
  <si>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</si>
  <si>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</si>
  <si>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</si>
  <si>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</si>
  <si>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</si>
  <si>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</si>
  <si>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</si>
  <si>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</si>
  <si>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</si>
  <si>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</si>
  <si>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</si>
  <si>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</si>
  <si>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</si>
  <si>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</si>
  <si>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</si>
  <si>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</si>
  <si>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</si>
  <si>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</si>
  <si>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</si>
  <si>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</si>
  <si>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</si>
  <si>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Информация  за январь-апрель  2019 года в разрезе разделов, подразделов классификации расходов</t>
  </si>
  <si>
    <t>на 01.05.2019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</si>
</sst>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5"/>
  <cols>
    <col min="1" max="1" width="35.85546875" customWidth="1"/>
    <col min="3" max="3" width="14" customWidth="1"/>
    <col min="4" max="4" width="15.28515625" customWidth="1"/>
    <col min="5" max="5" width="14.85546875" customWidth="1"/>
    <col min="6" max="6" width="12.85546875" customWidth="1"/>
    <col min="7" max="7" width="11.5703125" customWidth="1"/>
    <col min="8" max="8" width="9.85546875" customWidth="1"/>
    <col min="9" max="9" width="0.42578125" customWidth="1"/>
    <col min="10" max="10" width="15.140625" customWidth="1"/>
    <col min="11" max="11" width="16.140625" customWidth="1"/>
    <col min="12" max="12" width="16.85546875" customWidth="1"/>
    <col min="13" max="13" width="12" customWidth="1"/>
    <col min="14" max="14" width="11" customWidth="1"/>
    <col min="15" max="15" width="9.85546875" customWidth="1"/>
    <col min="16" max="16" width="11.140625" customWidth="1"/>
    <col min="17" max="17" width="11.5703125" customWidth="1"/>
  </cols>
  <sheetData>
    <row r="1" spans="1:21" ht="23.2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1"/>
      <c r="S1" s="1"/>
      <c r="T1" s="1"/>
      <c r="U1" s="1"/>
    </row>
    <row r="2" spans="1:21" ht="22.5" customHeight="1">
      <c r="A2" s="29" t="s">
        <v>109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"/>
      <c r="S2" s="1"/>
      <c r="T2" s="1"/>
      <c r="U2" s="1"/>
    </row>
    <row r="3" spans="1:21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3" t="s">
        <v>110</v>
      </c>
      <c r="D4" s="34"/>
      <c r="E4" s="34"/>
      <c r="F4" s="34"/>
      <c r="G4" s="34"/>
      <c r="H4" s="35"/>
      <c r="I4" s="17"/>
      <c r="J4" s="33" t="s">
        <v>5</v>
      </c>
      <c r="K4" s="34"/>
      <c r="L4" s="34"/>
      <c r="M4" s="34"/>
      <c r="N4" s="34"/>
      <c r="O4" s="34"/>
      <c r="P4" s="34"/>
      <c r="Q4" s="35"/>
      <c r="R4" s="1"/>
      <c r="S4" s="1"/>
      <c r="T4" s="1"/>
      <c r="U4" s="1"/>
    </row>
    <row r="5" spans="1:21" ht="17.2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38" t="s">
        <v>6</v>
      </c>
      <c r="N5" s="39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63.75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75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5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3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4.5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110.25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75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.75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75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5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3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3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5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5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75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31.5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75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5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75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5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47.25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75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75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75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5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7.25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75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75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75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75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5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5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75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5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75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75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5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75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5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5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75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5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5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7.25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7.25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C5" sqref="C5:C6"/>
    </sheetView>
  </sheetViews>
  <sheetFormatPr defaultRowHeight="15"/>
  <cols>
    <col min="1" max="1" width="32.140625" customWidth="1"/>
    <col min="3" max="3" width="18.28515625" customWidth="1"/>
    <col min="4" max="4" width="20" customWidth="1"/>
    <col min="5" max="5" width="16.42578125" customWidth="1"/>
    <col min="6" max="6" width="17.7109375" customWidth="1"/>
    <col min="7" max="7" width="17.42578125" customWidth="1"/>
  </cols>
  <sheetData>
    <row r="1" spans="1:7" ht="18.75">
      <c r="A1" s="28" t="s">
        <v>117</v>
      </c>
      <c r="B1" s="28"/>
      <c r="C1" s="28"/>
      <c r="D1" s="28"/>
      <c r="E1" s="28"/>
      <c r="F1" s="28"/>
      <c r="G1" s="28"/>
    </row>
    <row r="2" spans="1:7" ht="15.75">
      <c r="A2" s="29" t="s">
        <v>123</v>
      </c>
      <c r="B2" s="29"/>
      <c r="C2" s="29"/>
      <c r="D2" s="29"/>
      <c r="E2" s="29"/>
      <c r="F2" s="29"/>
      <c r="G2" s="29"/>
    </row>
    <row r="3" spans="1:7" ht="15.75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3" t="s">
        <v>124</v>
      </c>
      <c r="D4" s="34"/>
      <c r="E4" s="34"/>
      <c r="F4" s="34"/>
      <c r="G4" s="35"/>
    </row>
    <row r="5" spans="1:7" ht="25.5" customHeight="1">
      <c r="A5" s="31"/>
      <c r="B5" s="31"/>
      <c r="C5" s="30" t="s">
        <v>96</v>
      </c>
      <c r="D5" s="30" t="s">
        <v>99</v>
      </c>
      <c r="E5" s="30" t="s">
        <v>10</v>
      </c>
      <c r="F5" s="36" t="s">
        <v>3</v>
      </c>
      <c r="G5" s="37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635510500</v>
      </c>
      <c r="D8" s="19">
        <f>SUM(D9+D16+D18+D20+D26+D31+D37+D40+D45+D47+D50)</f>
        <v>728188208.06999993</v>
      </c>
      <c r="E8" s="19">
        <f>SUM(E9+E16+E18+E20+E26+E31+E37+E40+E45+E47+E50)</f>
        <v>231799309.04000002</v>
      </c>
      <c r="F8" s="20">
        <f>E8/C8*100</f>
        <v>36.474504990869548</v>
      </c>
      <c r="G8" s="20">
        <f>E8/D8*100</f>
        <v>31.832334892426246</v>
      </c>
    </row>
    <row r="9" spans="1:7" ht="34.5" customHeight="1">
      <c r="A9" s="4" t="s">
        <v>12</v>
      </c>
      <c r="B9" s="5" t="s">
        <v>13</v>
      </c>
      <c r="C9" s="21">
        <f>SUM(C10:C15)</f>
        <v>52728600</v>
      </c>
      <c r="D9" s="22">
        <f>SUM(D10:D15)</f>
        <v>53928112.549999997</v>
      </c>
      <c r="E9" s="22">
        <f>SUM(E10:E15)</f>
        <v>15450361.5</v>
      </c>
      <c r="F9" s="23">
        <f>E9/C9*100</f>
        <v>29.301672147563185</v>
      </c>
      <c r="G9" s="23">
        <f>E9/D9*100</f>
        <v>28.649920736007662</v>
      </c>
    </row>
    <row r="10" spans="1:7" ht="94.5" customHeight="1">
      <c r="A10" s="7" t="s">
        <v>17</v>
      </c>
      <c r="B10" s="8" t="s">
        <v>16</v>
      </c>
      <c r="C10" s="24">
        <v>3472200</v>
      </c>
      <c r="D10" s="27">
        <v>3472200</v>
      </c>
      <c r="E10" s="27">
        <v>560706.18999999994</v>
      </c>
      <c r="F10" s="26">
        <f t="shared" ref="F10:F52" si="0">E10/C10*100</f>
        <v>16.148441622026379</v>
      </c>
      <c r="G10" s="26">
        <f t="shared" ref="G10:G17" si="1">E10/D10*100</f>
        <v>16.148441622026379</v>
      </c>
    </row>
    <row r="11" spans="1:7" ht="129" customHeight="1">
      <c r="A11" s="7" t="s">
        <v>19</v>
      </c>
      <c r="B11" s="8" t="s">
        <v>18</v>
      </c>
      <c r="C11" s="24">
        <v>25779500</v>
      </c>
      <c r="D11" s="27">
        <v>26412677</v>
      </c>
      <c r="E11" s="27">
        <v>7359299.7800000003</v>
      </c>
      <c r="F11" s="26">
        <f>E11/C11*100</f>
        <v>28.547100525611434</v>
      </c>
      <c r="G11" s="26">
        <f>E11/D11*100</f>
        <v>27.86275613032333</v>
      </c>
    </row>
    <row r="12" spans="1:7" ht="26.25" customHeight="1">
      <c r="A12" s="7" t="s">
        <v>21</v>
      </c>
      <c r="B12" s="8" t="s">
        <v>20</v>
      </c>
      <c r="C12" s="24">
        <v>15400</v>
      </c>
      <c r="D12" s="27">
        <v>15400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4">
        <v>8552700</v>
      </c>
      <c r="D13" s="27">
        <v>8552700</v>
      </c>
      <c r="E13" s="27">
        <v>2830419.41</v>
      </c>
      <c r="F13" s="26">
        <f t="shared" si="0"/>
        <v>33.093869889040889</v>
      </c>
      <c r="G13" s="26">
        <f t="shared" si="1"/>
        <v>33.093869889040889</v>
      </c>
    </row>
    <row r="14" spans="1:7" ht="25.5" customHeight="1">
      <c r="A14" s="7" t="s">
        <v>25</v>
      </c>
      <c r="B14" s="8" t="s">
        <v>24</v>
      </c>
      <c r="C14" s="24">
        <v>700000</v>
      </c>
      <c r="D14" s="27">
        <v>693670</v>
      </c>
      <c r="E14" s="27">
        <v>0</v>
      </c>
      <c r="F14" s="26">
        <f t="shared" si="0"/>
        <v>0</v>
      </c>
      <c r="G14" s="26">
        <f t="shared" si="1"/>
        <v>0</v>
      </c>
    </row>
    <row r="15" spans="1:7" ht="38.25" customHeight="1">
      <c r="A15" s="7" t="s">
        <v>27</v>
      </c>
      <c r="B15" s="8" t="s">
        <v>26</v>
      </c>
      <c r="C15" s="24">
        <v>14208800</v>
      </c>
      <c r="D15" s="27">
        <v>14781465.550000001</v>
      </c>
      <c r="E15" s="27">
        <v>4699936.12</v>
      </c>
      <c r="F15" s="26">
        <f t="shared" si="0"/>
        <v>33.077642869207821</v>
      </c>
      <c r="G15" s="26">
        <f t="shared" si="1"/>
        <v>31.796144327515613</v>
      </c>
    </row>
    <row r="16" spans="1:7" ht="38.25" customHeight="1">
      <c r="A16" s="4" t="s">
        <v>112</v>
      </c>
      <c r="B16" s="5" t="s">
        <v>114</v>
      </c>
      <c r="C16" s="21">
        <f>SUM(C17)</f>
        <v>717900</v>
      </c>
      <c r="D16" s="22">
        <f t="shared" ref="D16:G16" si="2">SUM(D17)</f>
        <v>717900</v>
      </c>
      <c r="E16" s="22">
        <f t="shared" si="2"/>
        <v>359000</v>
      </c>
      <c r="F16" s="23">
        <f t="shared" si="2"/>
        <v>0</v>
      </c>
      <c r="G16" s="23">
        <f t="shared" si="2"/>
        <v>50.006964758322894</v>
      </c>
    </row>
    <row r="17" spans="1:7" ht="38.25" customHeight="1">
      <c r="A17" s="7" t="s">
        <v>113</v>
      </c>
      <c r="B17" s="8" t="s">
        <v>111</v>
      </c>
      <c r="C17" s="24">
        <v>717900</v>
      </c>
      <c r="D17" s="25">
        <v>717900</v>
      </c>
      <c r="E17" s="25">
        <v>359000</v>
      </c>
      <c r="F17" s="26">
        <v>0</v>
      </c>
      <c r="G17" s="26">
        <f t="shared" si="1"/>
        <v>50.006964758322894</v>
      </c>
    </row>
    <row r="18" spans="1:7" ht="69" customHeight="1">
      <c r="A18" s="4" t="s">
        <v>95</v>
      </c>
      <c r="B18" s="5" t="s">
        <v>28</v>
      </c>
      <c r="C18" s="21">
        <f>SUM(C19:C19)</f>
        <v>3657900</v>
      </c>
      <c r="D18" s="22">
        <f>SUM(D19:D19)</f>
        <v>3664230</v>
      </c>
      <c r="E18" s="22">
        <f>SUM(E19:E19)</f>
        <v>1053856.1000000001</v>
      </c>
      <c r="F18" s="23">
        <f t="shared" si="0"/>
        <v>28.810413078542336</v>
      </c>
      <c r="G18" s="23">
        <f>E18/D18*100</f>
        <v>28.760642754412252</v>
      </c>
    </row>
    <row r="19" spans="1:7" ht="81.75" customHeight="1">
      <c r="A19" s="7" t="s">
        <v>31</v>
      </c>
      <c r="B19" s="8" t="s">
        <v>29</v>
      </c>
      <c r="C19" s="24">
        <v>3657900</v>
      </c>
      <c r="D19" s="25">
        <v>3664230</v>
      </c>
      <c r="E19" s="25">
        <v>1053856.1000000001</v>
      </c>
      <c r="F19" s="26">
        <f t="shared" si="0"/>
        <v>28.810413078542336</v>
      </c>
      <c r="G19" s="26">
        <f>E19/D19*100</f>
        <v>28.760642754412252</v>
      </c>
    </row>
    <row r="20" spans="1:7" ht="33.75" customHeight="1">
      <c r="A20" s="4" t="s">
        <v>33</v>
      </c>
      <c r="B20" s="5" t="s">
        <v>34</v>
      </c>
      <c r="C20" s="21">
        <f>SUM(C21:C25)</f>
        <v>12683700</v>
      </c>
      <c r="D20" s="22">
        <f>SUM(D21:D25)</f>
        <v>19001571.189999998</v>
      </c>
      <c r="E20" s="22">
        <f>SUM(E21:E25)</f>
        <v>2934895.0100000002</v>
      </c>
      <c r="F20" s="23">
        <f t="shared" si="0"/>
        <v>23.139107752469705</v>
      </c>
      <c r="G20" s="23">
        <f>E20/D20*100</f>
        <v>15.445538585485785</v>
      </c>
    </row>
    <row r="21" spans="1:7" ht="21" customHeight="1">
      <c r="A21" s="7" t="s">
        <v>41</v>
      </c>
      <c r="B21" s="8" t="s">
        <v>35</v>
      </c>
      <c r="C21" s="24">
        <v>350000</v>
      </c>
      <c r="D21" s="27">
        <v>421684.4</v>
      </c>
      <c r="E21" s="27">
        <v>11272.16</v>
      </c>
      <c r="F21" s="26">
        <f t="shared" si="0"/>
        <v>3.2206171428571428</v>
      </c>
      <c r="G21" s="26">
        <f>E21/D21*100</f>
        <v>2.6731271064331525</v>
      </c>
    </row>
    <row r="22" spans="1:7" ht="31.5" customHeight="1">
      <c r="A22" s="7" t="s">
        <v>42</v>
      </c>
      <c r="B22" s="8" t="s">
        <v>36</v>
      </c>
      <c r="C22" s="24">
        <v>6630800</v>
      </c>
      <c r="D22" s="27">
        <v>7315408</v>
      </c>
      <c r="E22" s="27">
        <v>2686623.67</v>
      </c>
      <c r="F22" s="26">
        <f t="shared" si="0"/>
        <v>40.51733833021656</v>
      </c>
      <c r="G22" s="26">
        <f t="shared" ref="G22:G25" si="3">E22/D22*100</f>
        <v>36.725547912023501</v>
      </c>
    </row>
    <row r="23" spans="1:7" ht="29.25" customHeight="1">
      <c r="A23" s="7" t="s">
        <v>44</v>
      </c>
      <c r="B23" s="8" t="s">
        <v>38</v>
      </c>
      <c r="C23" s="24">
        <v>282700</v>
      </c>
      <c r="D23" s="27">
        <v>2691348.05</v>
      </c>
      <c r="E23" s="27">
        <v>0</v>
      </c>
      <c r="F23" s="26">
        <f t="shared" si="0"/>
        <v>0</v>
      </c>
      <c r="G23" s="26">
        <f t="shared" si="3"/>
        <v>0</v>
      </c>
    </row>
    <row r="24" spans="1:7" ht="21" customHeight="1">
      <c r="A24" s="7" t="s">
        <v>45</v>
      </c>
      <c r="B24" s="8" t="s">
        <v>39</v>
      </c>
      <c r="C24" s="24">
        <v>4760200</v>
      </c>
      <c r="D24" s="27">
        <v>7913130.7400000002</v>
      </c>
      <c r="E24" s="27">
        <v>111999.18</v>
      </c>
      <c r="F24" s="26">
        <f t="shared" si="0"/>
        <v>2.3528250913827149</v>
      </c>
      <c r="G24" s="26">
        <f t="shared" si="3"/>
        <v>1.4153586447631472</v>
      </c>
    </row>
    <row r="25" spans="1:7" ht="36" customHeight="1">
      <c r="A25" s="7" t="s">
        <v>46</v>
      </c>
      <c r="B25" s="8" t="s">
        <v>40</v>
      </c>
      <c r="C25" s="24">
        <v>660000</v>
      </c>
      <c r="D25" s="27">
        <v>660000</v>
      </c>
      <c r="E25" s="27">
        <v>125000</v>
      </c>
      <c r="F25" s="26">
        <f t="shared" si="0"/>
        <v>18.939393939393938</v>
      </c>
      <c r="G25" s="26">
        <f t="shared" si="3"/>
        <v>18.939393939393938</v>
      </c>
    </row>
    <row r="26" spans="1:7" ht="54" customHeight="1">
      <c r="A26" s="4" t="s">
        <v>47</v>
      </c>
      <c r="B26" s="5" t="s">
        <v>48</v>
      </c>
      <c r="C26" s="22">
        <f>SUM(C27:C30)</f>
        <v>43586200</v>
      </c>
      <c r="D26" s="22">
        <f>SUM(D27:D30)</f>
        <v>84718716.690000013</v>
      </c>
      <c r="E26" s="22">
        <f>SUM(E27:E30)</f>
        <v>15817013.4</v>
      </c>
      <c r="F26" s="23">
        <f t="shared" si="0"/>
        <v>36.289039650164497</v>
      </c>
      <c r="G26" s="23">
        <f>E26/D26*100</f>
        <v>18.670034223815151</v>
      </c>
    </row>
    <row r="27" spans="1:7" ht="26.25" customHeight="1">
      <c r="A27" s="7" t="s">
        <v>53</v>
      </c>
      <c r="B27" s="8" t="s">
        <v>49</v>
      </c>
      <c r="C27" s="24">
        <v>0</v>
      </c>
      <c r="D27" s="27">
        <v>1300000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39390800</v>
      </c>
      <c r="D28" s="27">
        <v>70140713.040000007</v>
      </c>
      <c r="E28" s="27">
        <v>15547137.16</v>
      </c>
      <c r="F28" s="26">
        <f t="shared" si="0"/>
        <v>39.468955085959159</v>
      </c>
      <c r="G28" s="26">
        <f t="shared" si="4"/>
        <v>22.165638879567339</v>
      </c>
    </row>
    <row r="29" spans="1:7" ht="21" customHeight="1">
      <c r="A29" s="7" t="s">
        <v>55</v>
      </c>
      <c r="B29" s="8" t="s">
        <v>51</v>
      </c>
      <c r="C29" s="24">
        <v>3511500</v>
      </c>
      <c r="D29" s="27">
        <v>12594103.65</v>
      </c>
      <c r="E29" s="27">
        <v>27000</v>
      </c>
      <c r="F29" s="26">
        <f t="shared" si="0"/>
        <v>0.7689021785561726</v>
      </c>
      <c r="G29" s="26">
        <f t="shared" si="4"/>
        <v>0.2143860392954603</v>
      </c>
    </row>
    <row r="30" spans="1:7" ht="52.5" customHeight="1">
      <c r="A30" s="7" t="s">
        <v>56</v>
      </c>
      <c r="B30" s="8" t="s">
        <v>52</v>
      </c>
      <c r="C30" s="24">
        <v>683900</v>
      </c>
      <c r="D30" s="27">
        <v>683900</v>
      </c>
      <c r="E30" s="27">
        <v>242876.24</v>
      </c>
      <c r="F30" s="26">
        <f t="shared" si="0"/>
        <v>35.513414241848224</v>
      </c>
      <c r="G30" s="26">
        <f t="shared" si="4"/>
        <v>35.513414241848224</v>
      </c>
    </row>
    <row r="31" spans="1:7" ht="18.75" customHeight="1">
      <c r="A31" s="4" t="s">
        <v>62</v>
      </c>
      <c r="B31" s="5" t="s">
        <v>61</v>
      </c>
      <c r="C31" s="21">
        <f>SUM(C32:C36)</f>
        <v>378441000</v>
      </c>
      <c r="D31" s="22">
        <f>SUM(D32:D36)</f>
        <v>405751697.61000001</v>
      </c>
      <c r="E31" s="22">
        <f>SUM(E32:E36)</f>
        <v>136101739.82000002</v>
      </c>
      <c r="F31" s="23">
        <f t="shared" si="0"/>
        <v>35.963793516030243</v>
      </c>
      <c r="G31" s="23">
        <f>E31/D31*100</f>
        <v>33.543110385410671</v>
      </c>
    </row>
    <row r="32" spans="1:7" ht="17.25" customHeight="1">
      <c r="A32" s="7" t="s">
        <v>67</v>
      </c>
      <c r="B32" s="8" t="s">
        <v>63</v>
      </c>
      <c r="C32" s="24">
        <v>152981000</v>
      </c>
      <c r="D32" s="27">
        <v>170853351.61000001</v>
      </c>
      <c r="E32" s="27">
        <v>58420247.200000003</v>
      </c>
      <c r="F32" s="26">
        <f t="shared" si="0"/>
        <v>38.18791039410123</v>
      </c>
      <c r="G32" s="26">
        <f>E32/D32*100</f>
        <v>34.193211107355694</v>
      </c>
    </row>
    <row r="33" spans="1:7" ht="20.25" customHeight="1">
      <c r="A33" s="7" t="s">
        <v>68</v>
      </c>
      <c r="B33" s="8" t="s">
        <v>64</v>
      </c>
      <c r="C33" s="24">
        <v>186094600</v>
      </c>
      <c r="D33" s="27">
        <v>195113246</v>
      </c>
      <c r="E33" s="27">
        <v>64989256.229999997</v>
      </c>
      <c r="F33" s="26">
        <f t="shared" si="0"/>
        <v>34.922698579109763</v>
      </c>
      <c r="G33" s="26">
        <f t="shared" ref="G33:G36" si="5">E33/D33*100</f>
        <v>33.308479850722179</v>
      </c>
    </row>
    <row r="34" spans="1:7" ht="20.25" customHeight="1">
      <c r="A34" s="7" t="s">
        <v>115</v>
      </c>
      <c r="B34" s="8" t="s">
        <v>116</v>
      </c>
      <c r="C34" s="24">
        <v>23111100</v>
      </c>
      <c r="D34" s="27">
        <v>23241100</v>
      </c>
      <c r="E34" s="27">
        <v>9084273.3399999999</v>
      </c>
      <c r="F34" s="26">
        <f t="shared" si="0"/>
        <v>39.306970849505213</v>
      </c>
      <c r="G34" s="26">
        <f t="shared" si="5"/>
        <v>39.087105773823097</v>
      </c>
    </row>
    <row r="35" spans="1:7" ht="19.5" customHeight="1">
      <c r="A35" s="7" t="s">
        <v>69</v>
      </c>
      <c r="B35" s="8" t="s">
        <v>65</v>
      </c>
      <c r="C35" s="24">
        <v>2713400</v>
      </c>
      <c r="D35" s="27">
        <v>3003100</v>
      </c>
      <c r="E35" s="27">
        <v>231487.2</v>
      </c>
      <c r="F35" s="26">
        <f t="shared" si="0"/>
        <v>8.5312596742094797</v>
      </c>
      <c r="G35" s="26">
        <f t="shared" si="5"/>
        <v>7.7082747827245184</v>
      </c>
    </row>
    <row r="36" spans="1:7" ht="33" customHeight="1">
      <c r="A36" s="7" t="s">
        <v>70</v>
      </c>
      <c r="B36" s="8" t="s">
        <v>66</v>
      </c>
      <c r="C36" s="24">
        <v>13540900</v>
      </c>
      <c r="D36" s="27">
        <v>13540900</v>
      </c>
      <c r="E36" s="27">
        <v>3376475.85</v>
      </c>
      <c r="F36" s="26">
        <f t="shared" si="0"/>
        <v>24.935387234231108</v>
      </c>
      <c r="G36" s="26">
        <f t="shared" si="5"/>
        <v>24.935387234231108</v>
      </c>
    </row>
    <row r="37" spans="1:7" ht="33" customHeight="1">
      <c r="A37" s="4" t="s">
        <v>72</v>
      </c>
      <c r="B37" s="5" t="s">
        <v>71</v>
      </c>
      <c r="C37" s="21">
        <f>SUM(C38:C39)</f>
        <v>68608100</v>
      </c>
      <c r="D37" s="22">
        <f>SUM(D38:D39)</f>
        <v>76669196.989999995</v>
      </c>
      <c r="E37" s="22">
        <f>SUM(E38:E39)</f>
        <v>23617952.199999999</v>
      </c>
      <c r="F37" s="23">
        <f t="shared" si="0"/>
        <v>34.424437056265951</v>
      </c>
      <c r="G37" s="23">
        <f>E37/D37*100</f>
        <v>30.805007913517734</v>
      </c>
    </row>
    <row r="38" spans="1:7" ht="18.75" customHeight="1">
      <c r="A38" s="7" t="s">
        <v>75</v>
      </c>
      <c r="B38" s="8" t="s">
        <v>73</v>
      </c>
      <c r="C38" s="24">
        <v>60347800</v>
      </c>
      <c r="D38" s="27">
        <v>68366309.390000001</v>
      </c>
      <c r="E38" s="27">
        <v>20193593</v>
      </c>
      <c r="F38" s="26">
        <f t="shared" si="0"/>
        <v>33.462020156492862</v>
      </c>
      <c r="G38" s="26">
        <f>E38/D38*100</f>
        <v>29.537345485192645</v>
      </c>
    </row>
    <row r="39" spans="1:7" ht="31.5" customHeight="1">
      <c r="A39" s="7" t="s">
        <v>76</v>
      </c>
      <c r="B39" s="8" t="s">
        <v>74</v>
      </c>
      <c r="C39" s="24">
        <v>8260300</v>
      </c>
      <c r="D39" s="27">
        <v>8302887.5999999996</v>
      </c>
      <c r="E39" s="27">
        <v>3424359.2</v>
      </c>
      <c r="F39" s="26">
        <f t="shared" si="0"/>
        <v>41.455627519581618</v>
      </c>
      <c r="G39" s="26">
        <f>E39/D39*100</f>
        <v>41.242991173335888</v>
      </c>
    </row>
    <row r="40" spans="1:7" ht="37.5" customHeight="1">
      <c r="A40" s="4" t="s">
        <v>77</v>
      </c>
      <c r="B40" s="5" t="s">
        <v>78</v>
      </c>
      <c r="C40" s="21">
        <f>SUM(C41:C44)</f>
        <v>20175900</v>
      </c>
      <c r="D40" s="22">
        <f>SUM(D41:D44)</f>
        <v>28258060.039999999</v>
      </c>
      <c r="E40" s="22">
        <f>SUM(E41:E44)</f>
        <v>5305124.32</v>
      </c>
      <c r="F40" s="23">
        <f t="shared" si="0"/>
        <v>26.294362680227401</v>
      </c>
      <c r="G40" s="23">
        <f>E40/D40*100</f>
        <v>18.773844745500799</v>
      </c>
    </row>
    <row r="41" spans="1:7" ht="20.25" customHeight="1">
      <c r="A41" s="7" t="s">
        <v>83</v>
      </c>
      <c r="B41" s="8" t="s">
        <v>79</v>
      </c>
      <c r="C41" s="24">
        <v>4478100</v>
      </c>
      <c r="D41" s="27">
        <v>4478100</v>
      </c>
      <c r="E41" s="27">
        <v>1359469.93</v>
      </c>
      <c r="F41" s="26">
        <f t="shared" si="0"/>
        <v>30.358186061052677</v>
      </c>
      <c r="G41" s="26">
        <f>E41/D41*100</f>
        <v>30.358186061052677</v>
      </c>
    </row>
    <row r="42" spans="1:7" ht="32.25" customHeight="1">
      <c r="A42" s="7" t="s">
        <v>84</v>
      </c>
      <c r="B42" s="8" t="s">
        <v>80</v>
      </c>
      <c r="C42" s="24">
        <v>3283300</v>
      </c>
      <c r="D42" s="27">
        <v>2502832</v>
      </c>
      <c r="E42" s="27">
        <v>1934092.14</v>
      </c>
      <c r="F42" s="26">
        <f t="shared" si="0"/>
        <v>58.906957634087654</v>
      </c>
      <c r="G42" s="26">
        <f t="shared" ref="G42:G52" si="6">E42/D42*100</f>
        <v>77.276147180473956</v>
      </c>
    </row>
    <row r="43" spans="1:7" ht="19.5" customHeight="1">
      <c r="A43" s="7" t="s">
        <v>85</v>
      </c>
      <c r="B43" s="8" t="s">
        <v>81</v>
      </c>
      <c r="C43" s="24">
        <v>12394500</v>
      </c>
      <c r="D43" s="27">
        <v>21257128.039999999</v>
      </c>
      <c r="E43" s="27">
        <v>2011562.25</v>
      </c>
      <c r="F43" s="26">
        <f t="shared" si="0"/>
        <v>16.229474767033768</v>
      </c>
      <c r="G43" s="26">
        <f t="shared" si="6"/>
        <v>9.4630010517639054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29.25" customHeight="1">
      <c r="A45" s="4" t="s">
        <v>88</v>
      </c>
      <c r="B45" s="5" t="s">
        <v>87</v>
      </c>
      <c r="C45" s="21">
        <f>SUM(C46)</f>
        <v>960000</v>
      </c>
      <c r="D45" s="22">
        <f>SUM(D46)</f>
        <v>960000</v>
      </c>
      <c r="E45" s="22">
        <f>SUM(E46)</f>
        <v>480000</v>
      </c>
      <c r="F45" s="23">
        <f t="shared" si="0"/>
        <v>50</v>
      </c>
      <c r="G45" s="23">
        <f t="shared" si="6"/>
        <v>50</v>
      </c>
    </row>
    <row r="46" spans="1:7" ht="21" customHeight="1">
      <c r="A46" s="7" t="s">
        <v>89</v>
      </c>
      <c r="B46" s="8" t="s">
        <v>90</v>
      </c>
      <c r="C46" s="24">
        <v>960000</v>
      </c>
      <c r="D46" s="25">
        <v>960000</v>
      </c>
      <c r="E46" s="25">
        <v>480000</v>
      </c>
      <c r="F46" s="26">
        <f t="shared" si="0"/>
        <v>50</v>
      </c>
      <c r="G46" s="26">
        <f t="shared" si="6"/>
        <v>50</v>
      </c>
    </row>
    <row r="47" spans="1:7" ht="34.5" customHeight="1">
      <c r="A47" s="4" t="s">
        <v>91</v>
      </c>
      <c r="B47" s="6">
        <v>1200</v>
      </c>
      <c r="C47" s="21">
        <f>SUM(C49+C48)</f>
        <v>3966600</v>
      </c>
      <c r="D47" s="21">
        <f t="shared" ref="D47:E47" si="7">SUM(D49+D48)</f>
        <v>4229600</v>
      </c>
      <c r="E47" s="21">
        <f t="shared" si="7"/>
        <v>1607097.69</v>
      </c>
      <c r="F47" s="23">
        <f t="shared" si="0"/>
        <v>40.515748752079865</v>
      </c>
      <c r="G47" s="23">
        <f t="shared" si="6"/>
        <v>37.996446236050687</v>
      </c>
    </row>
    <row r="48" spans="1:7" ht="26.25" customHeight="1">
      <c r="A48" s="7" t="s">
        <v>118</v>
      </c>
      <c r="B48" s="9">
        <v>1201</v>
      </c>
      <c r="C48" s="24">
        <v>2164800</v>
      </c>
      <c r="D48" s="27">
        <v>2427800</v>
      </c>
      <c r="E48" s="27">
        <v>877994.57</v>
      </c>
      <c r="F48" s="26">
        <f t="shared" si="0"/>
        <v>40.557768385070212</v>
      </c>
      <c r="G48" s="26">
        <f t="shared" si="6"/>
        <v>36.164205041601448</v>
      </c>
    </row>
    <row r="49" spans="1:7" ht="30" customHeight="1">
      <c r="A49" s="7" t="s">
        <v>92</v>
      </c>
      <c r="B49" s="9">
        <v>1202</v>
      </c>
      <c r="C49" s="24">
        <v>1801800</v>
      </c>
      <c r="D49" s="27">
        <v>1801800</v>
      </c>
      <c r="E49" s="27">
        <v>729103.12</v>
      </c>
      <c r="F49" s="26">
        <f t="shared" si="0"/>
        <v>40.465263625263624</v>
      </c>
      <c r="G49" s="26">
        <f t="shared" si="6"/>
        <v>40.465263625263624</v>
      </c>
    </row>
    <row r="50" spans="1:7" ht="105" customHeight="1">
      <c r="A50" s="4" t="s">
        <v>119</v>
      </c>
      <c r="B50" s="6">
        <v>1400</v>
      </c>
      <c r="C50" s="21">
        <f>C51+C52</f>
        <v>49984600</v>
      </c>
      <c r="D50" s="21">
        <f>D51+D52</f>
        <v>50289123</v>
      </c>
      <c r="E50" s="21">
        <f t="shared" ref="E50" si="8">E51+E52</f>
        <v>29072269</v>
      </c>
      <c r="F50" s="23">
        <f t="shared" si="0"/>
        <v>58.162452035226849</v>
      </c>
      <c r="G50" s="23">
        <f t="shared" si="6"/>
        <v>57.810252527171734</v>
      </c>
    </row>
    <row r="51" spans="1:7" ht="84" customHeight="1">
      <c r="A51" s="7" t="s">
        <v>120</v>
      </c>
      <c r="B51" s="9">
        <v>1401</v>
      </c>
      <c r="C51" s="24">
        <v>40356700</v>
      </c>
      <c r="D51" s="27">
        <v>40354223</v>
      </c>
      <c r="E51" s="27">
        <v>25556069</v>
      </c>
      <c r="F51" s="26">
        <f t="shared" ref="F51" si="9">E51/C51*100</f>
        <v>63.325467642299792</v>
      </c>
      <c r="G51" s="26">
        <f t="shared" ref="G51" si="10">E51/D51*100</f>
        <v>63.329354650193615</v>
      </c>
    </row>
    <row r="52" spans="1:7" ht="39" customHeight="1">
      <c r="A52" s="7" t="s">
        <v>121</v>
      </c>
      <c r="B52" s="9">
        <v>1403</v>
      </c>
      <c r="C52" s="24">
        <v>9627900</v>
      </c>
      <c r="D52" s="27">
        <v>9934900</v>
      </c>
      <c r="E52" s="27">
        <v>3516200</v>
      </c>
      <c r="F52" s="26">
        <f t="shared" si="0"/>
        <v>36.520944338848551</v>
      </c>
      <c r="G52" s="26">
        <f t="shared" si="6"/>
        <v>35.392404553644226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апрель 2019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Администратор</cp:lastModifiedBy>
  <cp:lastPrinted>2019-06-05T11:20:52Z</cp:lastPrinted>
  <dcterms:created xsi:type="dcterms:W3CDTF">2016-08-26T04:33:48Z</dcterms:created>
  <dcterms:modified xsi:type="dcterms:W3CDTF">2020-04-10T06:56:38Z</dcterms:modified>
</cp:coreProperties>
</file>