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2" yWindow="300" windowWidth="11196" windowHeight="9360" firstSheet="1" activeTab="1"/>
  </bookViews>
  <sheets>
    <sheet name="за 1мес." sheetId="8" r:id="rId1"/>
    <sheet name="за май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3" i="3"/>
  <c r="G23"/>
  <c r="F24"/>
  <c r="G24"/>
  <c r="F25"/>
  <c r="G25"/>
  <c r="C26"/>
  <c r="D26"/>
  <c r="E26"/>
  <c r="G27"/>
  <c r="F28"/>
  <c r="G28"/>
  <c r="F26" l="1"/>
  <c r="G26"/>
  <c r="D50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<sst xmlns="http://schemas.openxmlformats.org/spreadsheetml/2006/main" count="209" uniqueCount="126">
  <si>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</si>
  <si>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</si>
  <si>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</si>
  <si>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</si>
  <si>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</si>
  <si>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</si>
  <si>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</si>
  <si>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</si>
  <si>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</si>
  <si>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</si>
  <si>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</si>
  <si>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</si>
  <si>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</si>
  <si>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</si>
  <si>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</si>
  <si>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</si>
  <si>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</si>
  <si>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</si>
  <si>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</si>
  <si>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</si>
  <si>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</si>
  <si>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</si>
  <si>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</si>
  <si>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</si>
  <si>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</si>
  <si>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</si>
  <si>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</si>
  <si>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</si>
  <si>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</si>
  <si>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</si>
  <si>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</si>
  <si>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</si>
  <si>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</si>
  <si>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</si>
  <si>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</si>
  <si>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</si>
  <si>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</si>
  <si>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</si>
  <si>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</si>
  <si>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</si>
  <si>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</si>
  <si>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</si>
  <si>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</si>
  <si>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</si>
  <si>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</si>
  <si>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</si>
  <si>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</si>
  <si>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</si>
  <si>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</si>
  <si>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</si>
  <si>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</si>
  <si>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</si>
  <si>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</si>
  <si>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</si>
  <si>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</si>
  <si>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</si>
  <si>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</si>
  <si>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</si>
  <si>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</si>
  <si>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</si>
  <si>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</si>
  <si>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</si>
  <si>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</si>
  <si>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</si>
  <si>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</si>
  <si>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</si>
  <si>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</si>
  <si>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</si>
  <si>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</si>
  <si>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</si>
  <si>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</si>
  <si>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</si>
  <si>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</si>
  <si>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</si>
  <si>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</si>
  <si>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</si>
  <si>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</si>
  <si>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</si>
  <si>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</si>
  <si>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</si>
  <si>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</si>
  <si>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</si>
  <si>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</si>
  <si>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</si>
  <si>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</si>
  <si>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</si>
  <si>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</si>
  <si>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</si>
  <si>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</si>
  <si>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</si>
  <si>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</si>
  <si>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</si>
  <si>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</si>
  <si>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</si>
  <si>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</si>
  <si>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</si>
  <si>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</si>
  <si>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</si>
  <si>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</si>
  <si>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</si>
  <si>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</si>
  <si>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</si>
  <si>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</si>
  <si>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</si>
  <si>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</si>
  <si>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</si>
  <si>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</si>
  <si>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</si>
  <si>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</si>
  <si>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</si>
  <si>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</si>
  <si>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</si>
  <si>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</si>
  <si>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</si>
  <si>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</si>
  <si>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</si>
  <si>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</si>
  <si>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</si>
  <si>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</si>
  <si>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</si>
  <si>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</si>
  <si>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</si>
  <si>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</si>
  <si>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</si>
  <si>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Информация за январь - май 2020 года в разрезе разделов, подразделов классификации расходов</t>
  </si>
  <si>
    <t>на 01.06.2020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</si>
</sst>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52.8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E36" sqref="E36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2" t="s">
        <v>117</v>
      </c>
      <c r="B1" s="32"/>
      <c r="C1" s="32"/>
      <c r="D1" s="32"/>
      <c r="E1" s="32"/>
      <c r="F1" s="32"/>
      <c r="G1" s="32"/>
    </row>
    <row r="2" spans="1:7" ht="15.6">
      <c r="A2" s="33" t="s">
        <v>124</v>
      </c>
      <c r="B2" s="33"/>
      <c r="C2" s="33"/>
      <c r="D2" s="33"/>
      <c r="E2" s="33"/>
      <c r="F2" s="33"/>
      <c r="G2" s="33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125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661850500</v>
      </c>
      <c r="D8" s="19">
        <f>SUM(D9+D16+D18+D20+D26+D31+D37+D40+D45+D47+D50)</f>
        <v>697039189.08999991</v>
      </c>
      <c r="E8" s="19">
        <f>SUM(E9+E16+E18+E20+E26+E31+E37+E40+E45+E47+E50)</f>
        <v>236222682.75999999</v>
      </c>
      <c r="F8" s="20">
        <f>E8/C8*100</f>
        <v>35.691244889895827</v>
      </c>
      <c r="G8" s="20">
        <f>E8/D8*100</f>
        <v>33.889440716869004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53104322.829999998</v>
      </c>
      <c r="E9" s="22">
        <f>SUM(E10:E15)</f>
        <v>20359241.849999998</v>
      </c>
      <c r="F9" s="23">
        <f>E9/C9*100</f>
        <v>39.698625998108589</v>
      </c>
      <c r="G9" s="23">
        <f>E9/D9*100</f>
        <v>38.33820066809804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834175.95</v>
      </c>
      <c r="F10" s="26">
        <f t="shared" ref="F10:F52" si="0">E10/C10*100</f>
        <v>33.437926403976427</v>
      </c>
      <c r="G10" s="26">
        <f t="shared" ref="G10:G17" si="1">E10/D10*100</f>
        <v>33.437926403976427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28668464.399999999</v>
      </c>
      <c r="E11" s="27">
        <v>10521483.789999999</v>
      </c>
      <c r="F11" s="26">
        <f>E11/C11*100</f>
        <v>39.018604614078086</v>
      </c>
      <c r="G11" s="26">
        <f>E11/D11*100</f>
        <v>36.70054887906727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8316482</v>
      </c>
      <c r="E13" s="27">
        <v>3031753.85</v>
      </c>
      <c r="F13" s="26">
        <f t="shared" si="0"/>
        <v>34.270271629778676</v>
      </c>
      <c r="G13" s="26">
        <f t="shared" si="1"/>
        <v>36.454763564689976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302800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13294776.43</v>
      </c>
      <c r="E15" s="27">
        <v>5971828.2599999998</v>
      </c>
      <c r="F15" s="26">
        <f t="shared" si="0"/>
        <v>47.5812558562004</v>
      </c>
      <c r="G15" s="26">
        <f t="shared" si="1"/>
        <v>44.918606126571767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647700</v>
      </c>
      <c r="E16" s="22">
        <f t="shared" si="2"/>
        <v>325400</v>
      </c>
      <c r="F16" s="23">
        <f t="shared" si="2"/>
        <v>0</v>
      </c>
      <c r="G16" s="23">
        <f t="shared" si="2"/>
        <v>50.239308321753896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647700</v>
      </c>
      <c r="E17" s="25">
        <v>325400</v>
      </c>
      <c r="F17" s="26">
        <v>0</v>
      </c>
      <c r="G17" s="26">
        <f t="shared" si="1"/>
        <v>50.239308321753896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4828600</v>
      </c>
      <c r="E18" s="22">
        <f>SUM(E19:E19)</f>
        <v>1529700.58</v>
      </c>
      <c r="F18" s="23">
        <f t="shared" si="0"/>
        <v>33.757791852407649</v>
      </c>
      <c r="G18" s="23">
        <f>E18/D18*100</f>
        <v>31.680002070993662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4828600</v>
      </c>
      <c r="E19" s="27">
        <v>1529700.58</v>
      </c>
      <c r="F19" s="26">
        <f t="shared" si="0"/>
        <v>33.757791852407649</v>
      </c>
      <c r="G19" s="26">
        <f>E19/D19*100</f>
        <v>31.680002070993662</v>
      </c>
    </row>
    <row r="20" spans="1:7" ht="33.75" customHeight="1">
      <c r="A20" s="4" t="s">
        <v>33</v>
      </c>
      <c r="B20" s="5" t="s">
        <v>34</v>
      </c>
      <c r="C20" s="21">
        <f>SUM(C21:C25)</f>
        <v>49840000</v>
      </c>
      <c r="D20" s="22">
        <f>SUM(D21:D25)</f>
        <v>45989906.159999996</v>
      </c>
      <c r="E20" s="22">
        <f>SUM(E21:E25)</f>
        <v>5582206.3300000001</v>
      </c>
      <c r="F20" s="23">
        <f t="shared" si="0"/>
        <v>11.200253471107544</v>
      </c>
      <c r="G20" s="23">
        <f>E20/D20*100</f>
        <v>12.137894586215003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44409.8</v>
      </c>
      <c r="F21" s="26">
        <f t="shared" si="0"/>
        <v>9.868844444444445</v>
      </c>
      <c r="G21" s="26">
        <f>E21/D21*100</f>
        <v>9.868844444444445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7192569.5199999996</v>
      </c>
      <c r="E22" s="27">
        <v>3101673.55</v>
      </c>
      <c r="F22" s="26">
        <f t="shared" si="0"/>
        <v>37.560986109933758</v>
      </c>
      <c r="G22" s="26">
        <f t="shared" ref="G22:G25" si="3">E22/D22*100</f>
        <v>43.123303033433871</v>
      </c>
    </row>
    <row r="23" spans="1:7" ht="33" customHeight="1">
      <c r="A23" s="7" t="s">
        <v>44</v>
      </c>
      <c r="B23" s="8" t="s">
        <v>38</v>
      </c>
      <c r="C23" s="24">
        <v>35519900</v>
      </c>
      <c r="D23" s="27">
        <v>32340491.640000001</v>
      </c>
      <c r="E23" s="27">
        <v>1694089.78</v>
      </c>
      <c r="F23" s="26">
        <f t="shared" si="0"/>
        <v>4.7694103305471014</v>
      </c>
      <c r="G23" s="26">
        <f t="shared" si="3"/>
        <v>5.2382932172394145</v>
      </c>
    </row>
    <row r="24" spans="1:7" ht="21" customHeight="1">
      <c r="A24" s="7" t="s">
        <v>45</v>
      </c>
      <c r="B24" s="8" t="s">
        <v>39</v>
      </c>
      <c r="C24" s="24">
        <v>4722400</v>
      </c>
      <c r="D24" s="27">
        <v>4722400</v>
      </c>
      <c r="E24" s="27">
        <v>498033.2</v>
      </c>
      <c r="F24" s="26">
        <f t="shared" si="0"/>
        <v>10.546188378790445</v>
      </c>
      <c r="G24" s="26">
        <f t="shared" si="3"/>
        <v>10.546188378790445</v>
      </c>
    </row>
    <row r="25" spans="1:7" ht="36" customHeight="1">
      <c r="A25" s="7" t="s">
        <v>46</v>
      </c>
      <c r="B25" s="8" t="s">
        <v>40</v>
      </c>
      <c r="C25" s="24">
        <v>890000</v>
      </c>
      <c r="D25" s="27">
        <v>1284445</v>
      </c>
      <c r="E25" s="27">
        <v>244000</v>
      </c>
      <c r="F25" s="26">
        <f t="shared" si="0"/>
        <v>27.415730337078653</v>
      </c>
      <c r="G25" s="26">
        <f t="shared" si="3"/>
        <v>18.99653157589465</v>
      </c>
    </row>
    <row r="26" spans="1:7" ht="54" customHeight="1">
      <c r="A26" s="4" t="s">
        <v>47</v>
      </c>
      <c r="B26" s="5" t="s">
        <v>48</v>
      </c>
      <c r="C26" s="22">
        <f>SUM(C27:C30)</f>
        <v>52637400</v>
      </c>
      <c r="D26" s="22">
        <f>SUM(D27:D30)</f>
        <v>71363280.409999996</v>
      </c>
      <c r="E26" s="22">
        <f>SUM(E27:E30)</f>
        <v>10625655.279999999</v>
      </c>
      <c r="F26" s="23">
        <f t="shared" si="0"/>
        <v>20.186512403728145</v>
      </c>
      <c r="G26" s="23">
        <f>E26/D26*100</f>
        <v>14.889527525854945</v>
      </c>
    </row>
    <row r="27" spans="1:7" ht="26.25" customHeight="1">
      <c r="A27" s="7" t="s">
        <v>53</v>
      </c>
      <c r="B27" s="8" t="s">
        <v>49</v>
      </c>
      <c r="C27" s="24">
        <v>2559000</v>
      </c>
      <c r="D27" s="27">
        <v>1228973</v>
      </c>
      <c r="E27" s="27">
        <v>0</v>
      </c>
      <c r="F27" s="26">
        <v>0</v>
      </c>
      <c r="G27" s="26">
        <f t="shared" ref="G27:G30" si="4">E27/D27*100</f>
        <v>0</v>
      </c>
    </row>
    <row r="28" spans="1:7" ht="21" customHeight="1">
      <c r="A28" s="7" t="s">
        <v>54</v>
      </c>
      <c r="B28" s="8" t="s">
        <v>50</v>
      </c>
      <c r="C28" s="24">
        <v>39769500</v>
      </c>
      <c r="D28" s="27">
        <v>48411468.810000002</v>
      </c>
      <c r="E28" s="27">
        <v>9959790.0800000001</v>
      </c>
      <c r="F28" s="26">
        <f t="shared" si="0"/>
        <v>25.043790040106114</v>
      </c>
      <c r="G28" s="26">
        <f t="shared" si="4"/>
        <v>20.573203674296863</v>
      </c>
    </row>
    <row r="29" spans="1:7" ht="21" customHeight="1">
      <c r="A29" s="7" t="s">
        <v>55</v>
      </c>
      <c r="B29" s="8" t="s">
        <v>51</v>
      </c>
      <c r="C29" s="24">
        <v>9561200</v>
      </c>
      <c r="D29" s="27">
        <v>20975138.600000001</v>
      </c>
      <c r="E29" s="27">
        <v>350000</v>
      </c>
      <c r="F29" s="26">
        <f t="shared" si="0"/>
        <v>3.6606283730075724</v>
      </c>
      <c r="G29" s="26">
        <f t="shared" si="4"/>
        <v>1.6686421323575902</v>
      </c>
    </row>
    <row r="30" spans="1:7" ht="52.5" customHeight="1">
      <c r="A30" s="7" t="s">
        <v>56</v>
      </c>
      <c r="B30" s="8" t="s">
        <v>52</v>
      </c>
      <c r="C30" s="24">
        <v>747700</v>
      </c>
      <c r="D30" s="27">
        <v>747700</v>
      </c>
      <c r="E30" s="27">
        <v>315865.2</v>
      </c>
      <c r="F30" s="26">
        <f t="shared" si="0"/>
        <v>42.2449110605858</v>
      </c>
      <c r="G30" s="26">
        <f t="shared" si="4"/>
        <v>42.2449110605858</v>
      </c>
    </row>
    <row r="31" spans="1:7" ht="18.75" customHeight="1">
      <c r="A31" s="4" t="s">
        <v>62</v>
      </c>
      <c r="B31" s="5" t="s">
        <v>61</v>
      </c>
      <c r="C31" s="21">
        <f>SUM(C32:C36)</f>
        <v>348314000</v>
      </c>
      <c r="D31" s="22">
        <f>SUM(D32:D36)</f>
        <v>365575110.42000002</v>
      </c>
      <c r="E31" s="22">
        <f>SUM(E32:E36)</f>
        <v>142393094.98000002</v>
      </c>
      <c r="F31" s="23">
        <f t="shared" si="0"/>
        <v>40.880669447682273</v>
      </c>
      <c r="G31" s="23">
        <f>E31/D31*100</f>
        <v>38.950434786549934</v>
      </c>
    </row>
    <row r="32" spans="1:7" ht="17.25" customHeight="1">
      <c r="A32" s="7" t="s">
        <v>67</v>
      </c>
      <c r="B32" s="8" t="s">
        <v>63</v>
      </c>
      <c r="C32" s="24">
        <v>124101900</v>
      </c>
      <c r="D32" s="27">
        <v>130051810</v>
      </c>
      <c r="E32" s="27">
        <v>50095019.369999997</v>
      </c>
      <c r="F32" s="26">
        <f t="shared" si="0"/>
        <v>40.366037401522462</v>
      </c>
      <c r="G32" s="26">
        <f>E32/D32*100</f>
        <v>38.519278870474771</v>
      </c>
    </row>
    <row r="33" spans="1:7" ht="20.25" customHeight="1">
      <c r="A33" s="7" t="s">
        <v>68</v>
      </c>
      <c r="B33" s="8" t="s">
        <v>64</v>
      </c>
      <c r="C33" s="24">
        <v>181631900</v>
      </c>
      <c r="D33" s="27">
        <v>185628142</v>
      </c>
      <c r="E33" s="27">
        <v>71507450.530000001</v>
      </c>
      <c r="F33" s="26">
        <f t="shared" si="0"/>
        <v>39.369433744843278</v>
      </c>
      <c r="G33" s="26">
        <f t="shared" ref="G33:G36" si="5">E33/D33*100</f>
        <v>38.521880227621949</v>
      </c>
    </row>
    <row r="34" spans="1:7" ht="20.25" customHeight="1">
      <c r="A34" s="7" t="s">
        <v>115</v>
      </c>
      <c r="B34" s="8" t="s">
        <v>116</v>
      </c>
      <c r="C34" s="24">
        <v>26479200</v>
      </c>
      <c r="D34" s="27">
        <v>33628290.420000002</v>
      </c>
      <c r="E34" s="27">
        <v>16566364.220000001</v>
      </c>
      <c r="F34" s="26">
        <f t="shared" si="0"/>
        <v>62.563688555545482</v>
      </c>
      <c r="G34" s="26">
        <f t="shared" si="5"/>
        <v>49.26317696527137</v>
      </c>
    </row>
    <row r="35" spans="1:7" ht="19.5" customHeight="1">
      <c r="A35" s="7" t="s">
        <v>69</v>
      </c>
      <c r="B35" s="8" t="s">
        <v>65</v>
      </c>
      <c r="C35" s="24">
        <v>3066000</v>
      </c>
      <c r="D35" s="27">
        <v>2998300</v>
      </c>
      <c r="E35" s="27">
        <v>36325.800000000003</v>
      </c>
      <c r="F35" s="26">
        <f t="shared" si="0"/>
        <v>1.1847945205479453</v>
      </c>
      <c r="G35" s="26">
        <f t="shared" si="5"/>
        <v>1.2115465430410568</v>
      </c>
    </row>
    <row r="36" spans="1:7" ht="33" customHeight="1">
      <c r="A36" s="7" t="s">
        <v>70</v>
      </c>
      <c r="B36" s="8" t="s">
        <v>66</v>
      </c>
      <c r="C36" s="24">
        <v>13035000</v>
      </c>
      <c r="D36" s="27">
        <v>13268568</v>
      </c>
      <c r="E36" s="27">
        <v>4187935.06</v>
      </c>
      <c r="F36" s="26">
        <f t="shared" si="0"/>
        <v>32.128385577291908</v>
      </c>
      <c r="G36" s="26">
        <f t="shared" si="5"/>
        <v>31.562826222091182</v>
      </c>
    </row>
    <row r="37" spans="1:7" ht="33" customHeight="1">
      <c r="A37" s="4" t="s">
        <v>72</v>
      </c>
      <c r="B37" s="5" t="s">
        <v>71</v>
      </c>
      <c r="C37" s="21">
        <f>SUM(C38:C39)</f>
        <v>71598500</v>
      </c>
      <c r="D37" s="22">
        <f>SUM(D38:D39)</f>
        <v>73214975.099999994</v>
      </c>
      <c r="E37" s="22">
        <f>SUM(E38:E39)</f>
        <v>26434464.910000004</v>
      </c>
      <c r="F37" s="23">
        <f t="shared" si="0"/>
        <v>36.92041720147769</v>
      </c>
      <c r="G37" s="23">
        <f>E37/D37*100</f>
        <v>36.105270641552131</v>
      </c>
    </row>
    <row r="38" spans="1:7" ht="18.75" customHeight="1">
      <c r="A38" s="7" t="s">
        <v>75</v>
      </c>
      <c r="B38" s="8" t="s">
        <v>73</v>
      </c>
      <c r="C38" s="24">
        <v>61008300</v>
      </c>
      <c r="D38" s="27">
        <v>62624775.100000001</v>
      </c>
      <c r="E38" s="27">
        <v>22198901.920000002</v>
      </c>
      <c r="F38" s="26">
        <f t="shared" si="0"/>
        <v>36.386691515744587</v>
      </c>
      <c r="G38" s="26">
        <f>E38/D38*100</f>
        <v>35.447475674846778</v>
      </c>
    </row>
    <row r="39" spans="1:7" ht="31.5" customHeight="1">
      <c r="A39" s="7" t="s">
        <v>76</v>
      </c>
      <c r="B39" s="8" t="s">
        <v>74</v>
      </c>
      <c r="C39" s="24">
        <v>10590200</v>
      </c>
      <c r="D39" s="27">
        <v>10590200</v>
      </c>
      <c r="E39" s="27">
        <v>4235562.99</v>
      </c>
      <c r="F39" s="26">
        <f t="shared" si="0"/>
        <v>39.99511803365376</v>
      </c>
      <c r="G39" s="26">
        <f>E39/D39*100</f>
        <v>39.99511803365376</v>
      </c>
    </row>
    <row r="40" spans="1:7" ht="37.5" customHeight="1">
      <c r="A40" s="4" t="s">
        <v>77</v>
      </c>
      <c r="B40" s="5" t="s">
        <v>78</v>
      </c>
      <c r="C40" s="21">
        <f>SUM(C41:C44)</f>
        <v>20996600</v>
      </c>
      <c r="D40" s="22">
        <f>SUM(D41:D44)</f>
        <v>19314894.170000002</v>
      </c>
      <c r="E40" s="22">
        <f>SUM(E41:E44)</f>
        <v>3800526.88</v>
      </c>
      <c r="F40" s="23">
        <f t="shared" si="0"/>
        <v>18.100677633521617</v>
      </c>
      <c r="G40" s="23">
        <f>E40/D40*100</f>
        <v>19.676664270327709</v>
      </c>
    </row>
    <row r="41" spans="1:7" ht="20.25" customHeight="1">
      <c r="A41" s="7" t="s">
        <v>83</v>
      </c>
      <c r="B41" s="8" t="s">
        <v>79</v>
      </c>
      <c r="C41" s="24">
        <v>6000300</v>
      </c>
      <c r="D41" s="27">
        <v>6000300</v>
      </c>
      <c r="E41" s="27">
        <v>1911248.83</v>
      </c>
      <c r="F41" s="26">
        <f t="shared" si="0"/>
        <v>31.852554538939721</v>
      </c>
      <c r="G41" s="26">
        <f>E41/D41*100</f>
        <v>31.852554538939721</v>
      </c>
    </row>
    <row r="42" spans="1:7" ht="32.25" customHeight="1">
      <c r="A42" s="7" t="s">
        <v>84</v>
      </c>
      <c r="B42" s="8" t="s">
        <v>80</v>
      </c>
      <c r="C42" s="24">
        <v>643500</v>
      </c>
      <c r="D42" s="27">
        <v>738500</v>
      </c>
      <c r="E42" s="27">
        <v>167933.25</v>
      </c>
      <c r="F42" s="26">
        <f t="shared" si="0"/>
        <v>26.096853146853149</v>
      </c>
      <c r="G42" s="26">
        <f t="shared" ref="G42:G52" si="6">E42/D42*100</f>
        <v>22.739776574136762</v>
      </c>
    </row>
    <row r="43" spans="1:7" ht="19.5" customHeight="1">
      <c r="A43" s="7" t="s">
        <v>85</v>
      </c>
      <c r="B43" s="8" t="s">
        <v>81</v>
      </c>
      <c r="C43" s="24">
        <v>14332800</v>
      </c>
      <c r="D43" s="27">
        <v>12556094.17</v>
      </c>
      <c r="E43" s="27">
        <v>1721344.8</v>
      </c>
      <c r="F43" s="26">
        <f t="shared" si="0"/>
        <v>12.009829202947087</v>
      </c>
      <c r="G43" s="26">
        <f t="shared" si="6"/>
        <v>13.70923773503365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34.200000000000003" customHeight="1">
      <c r="A45" s="4" t="s">
        <v>88</v>
      </c>
      <c r="B45" s="5" t="s">
        <v>87</v>
      </c>
      <c r="C45" s="21">
        <f>SUM(C46)</f>
        <v>885600</v>
      </c>
      <c r="D45" s="22">
        <f>SUM(D46)</f>
        <v>885600</v>
      </c>
      <c r="E45" s="22">
        <f>SUM(E46)</f>
        <v>375600</v>
      </c>
      <c r="F45" s="23">
        <f t="shared" si="0"/>
        <v>42.411924119241192</v>
      </c>
      <c r="G45" s="23">
        <f t="shared" si="6"/>
        <v>42.411924119241192</v>
      </c>
    </row>
    <row r="46" spans="1:7" ht="21" customHeight="1">
      <c r="A46" s="7" t="s">
        <v>89</v>
      </c>
      <c r="B46" s="8" t="s">
        <v>90</v>
      </c>
      <c r="C46" s="24">
        <v>885600</v>
      </c>
      <c r="D46" s="27">
        <v>885600</v>
      </c>
      <c r="E46" s="27">
        <v>375600</v>
      </c>
      <c r="F46" s="26">
        <f t="shared" si="0"/>
        <v>42.411924119241192</v>
      </c>
      <c r="G46" s="26">
        <f t="shared" si="6"/>
        <v>42.411924119241192</v>
      </c>
    </row>
    <row r="47" spans="1:7" ht="34.5" customHeight="1">
      <c r="A47" s="4" t="s">
        <v>91</v>
      </c>
      <c r="B47" s="6">
        <v>1200</v>
      </c>
      <c r="C47" s="21">
        <f>SUM(C49+C48)</f>
        <v>4063400</v>
      </c>
      <c r="D47" s="21">
        <f t="shared" ref="D47:E47" si="7">SUM(D49+D48)</f>
        <v>5063400</v>
      </c>
      <c r="E47" s="21">
        <f t="shared" si="7"/>
        <v>1781591.95</v>
      </c>
      <c r="F47" s="23">
        <f t="shared" si="0"/>
        <v>43.844857754589754</v>
      </c>
      <c r="G47" s="23">
        <f t="shared" si="6"/>
        <v>35.185684520282813</v>
      </c>
    </row>
    <row r="48" spans="1:7" ht="26.25" customHeight="1">
      <c r="A48" s="7" t="s">
        <v>118</v>
      </c>
      <c r="B48" s="9">
        <v>1201</v>
      </c>
      <c r="C48" s="24">
        <v>2254400</v>
      </c>
      <c r="D48" s="27">
        <v>2754400</v>
      </c>
      <c r="E48" s="27">
        <v>1028841.95</v>
      </c>
      <c r="F48" s="26">
        <f t="shared" si="0"/>
        <v>45.637063076650101</v>
      </c>
      <c r="G48" s="26">
        <f t="shared" si="6"/>
        <v>37.352670273017715</v>
      </c>
    </row>
    <row r="49" spans="1:7" ht="30" customHeight="1">
      <c r="A49" s="7" t="s">
        <v>92</v>
      </c>
      <c r="B49" s="9">
        <v>1202</v>
      </c>
      <c r="C49" s="24">
        <v>1809000</v>
      </c>
      <c r="D49" s="27">
        <v>2309000</v>
      </c>
      <c r="E49" s="27">
        <v>752750</v>
      </c>
      <c r="F49" s="26">
        <f t="shared" si="0"/>
        <v>41.6113875069099</v>
      </c>
      <c r="G49" s="26">
        <f t="shared" si="6"/>
        <v>32.600692940666953</v>
      </c>
    </row>
    <row r="50" spans="1:7" ht="105" customHeight="1">
      <c r="A50" s="4" t="s">
        <v>119</v>
      </c>
      <c r="B50" s="6">
        <v>1400</v>
      </c>
      <c r="C50" s="21">
        <f>C51+C52</f>
        <v>57051400</v>
      </c>
      <c r="D50" s="21">
        <f>D51+D52</f>
        <v>57051400</v>
      </c>
      <c r="E50" s="21">
        <f t="shared" ref="E50" si="8">E51+E52</f>
        <v>23015200</v>
      </c>
      <c r="F50" s="23">
        <f t="shared" si="0"/>
        <v>40.341166036241006</v>
      </c>
      <c r="G50" s="23">
        <f t="shared" si="6"/>
        <v>40.341166036241006</v>
      </c>
    </row>
    <row r="51" spans="1:7" ht="84" customHeight="1">
      <c r="A51" s="7" t="s">
        <v>120</v>
      </c>
      <c r="B51" s="9">
        <v>1401</v>
      </c>
      <c r="C51" s="24">
        <v>45391400</v>
      </c>
      <c r="D51" s="27">
        <v>45391400</v>
      </c>
      <c r="E51" s="27">
        <v>18156650</v>
      </c>
      <c r="F51" s="26">
        <f t="shared" ref="F51" si="9">E51/C51*100</f>
        <v>40.000198275444248</v>
      </c>
      <c r="G51" s="26">
        <f t="shared" ref="G51" si="10">E51/D51*100</f>
        <v>40.000198275444248</v>
      </c>
    </row>
    <row r="52" spans="1:7" ht="39" customHeight="1">
      <c r="A52" s="7" t="s">
        <v>121</v>
      </c>
      <c r="B52" s="9">
        <v>1403</v>
      </c>
      <c r="C52" s="24">
        <v>11660000</v>
      </c>
      <c r="D52" s="27">
        <v>11660000</v>
      </c>
      <c r="E52" s="27">
        <v>4858550</v>
      </c>
      <c r="F52" s="26">
        <f t="shared" si="0"/>
        <v>41.668524871355061</v>
      </c>
      <c r="G52" s="26">
        <f t="shared" si="6"/>
        <v>41.668524871355061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май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2021-03-25T07:57:34Z</dcterms:modified>
</cp:coreProperties>
</file>