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июнь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C26" i="3"/>
  <c r="E26"/>
  <c r="D26"/>
  <c r="G27"/>
  <c r="D50" l="1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G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3"/>
  <c r="G23"/>
  <c r="F24"/>
  <c r="G24"/>
  <c r="F25"/>
  <c r="G25"/>
  <c r="F26"/>
  <c r="F28"/>
  <c r="G28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26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<sst xmlns="http://schemas.openxmlformats.org/spreadsheetml/2006/main" count="209" uniqueCount="125">
  <si>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</si>
  <si>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</si>
  <si>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</si>
  <si>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</si>
  <si>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</si>
  <si>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</si>
  <si>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</si>
  <si>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</si>
  <si>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</si>
  <si>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</si>
  <si>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</si>
  <si>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</si>
  <si>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</si>
  <si>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</si>
  <si>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</si>
  <si>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</si>
  <si>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</si>
  <si>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</si>
  <si>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</si>
  <si>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</si>
  <si>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</si>
  <si>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</si>
  <si>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</si>
  <si>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</si>
  <si>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</si>
  <si>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</si>
  <si>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</si>
  <si>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</si>
  <si>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</si>
  <si>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</si>
  <si>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</si>
  <si>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</si>
  <si>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</si>
  <si>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</si>
  <si>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</si>
  <si>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</si>
  <si>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</si>
  <si>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</si>
  <si>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</si>
  <si>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</si>
  <si>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</si>
  <si>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</si>
  <si>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</si>
  <si>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</si>
  <si>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</si>
  <si>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</si>
  <si>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</si>
  <si>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</si>
  <si>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</si>
  <si>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</si>
  <si>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</si>
  <si>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</si>
  <si>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</si>
  <si>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</si>
  <si>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</si>
  <si>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</si>
  <si>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</si>
  <si>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</si>
  <si>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</si>
  <si>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</si>
  <si>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</si>
  <si>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</si>
  <si>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</si>
  <si>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</si>
  <si>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</si>
  <si>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</si>
  <si>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</si>
  <si>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</si>
  <si>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</si>
  <si>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</si>
  <si>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</si>
  <si>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</si>
  <si>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</si>
  <si>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</si>
  <si>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</si>
  <si>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</si>
  <si>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</si>
  <si>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</si>
  <si>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</si>
  <si>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</si>
  <si>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</si>
  <si>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</si>
  <si>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</si>
  <si>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</si>
  <si>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</si>
  <si>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</si>
  <si>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</si>
  <si>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</si>
  <si>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</si>
  <si>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</si>
  <si>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</si>
  <si>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</si>
  <si>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</si>
  <si>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</si>
  <si>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</si>
  <si>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</si>
  <si>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</si>
  <si>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</si>
  <si>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</si>
  <si>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</si>
  <si>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</si>
  <si>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</si>
  <si>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</si>
  <si>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</si>
  <si>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</si>
  <si>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</si>
  <si>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</si>
  <si>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</si>
  <si>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</si>
  <si>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</si>
  <si>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</si>
  <si>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</si>
  <si>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</si>
  <si>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</si>
  <si>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</si>
  <si>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</si>
  <si>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</si>
  <si>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</si>
  <si>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</si>
  <si>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</si>
  <si>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</si>
  <si>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</si>
  <si>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</si>
  <si>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январь-июнь  2019 года в разрезе разделов, подразделов классификации расходов</t>
  </si>
  <si>
    <t>на 01.07.2019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</si>
</sst>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" fontId="8" fillId="0" borderId="10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</row>
    <row r="2" spans="1:21" ht="22.5" customHeight="1">
      <c r="A2" s="34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9" t="s">
        <v>1</v>
      </c>
      <c r="B4" s="29" t="s">
        <v>2</v>
      </c>
      <c r="C4" s="36" t="s">
        <v>110</v>
      </c>
      <c r="D4" s="37"/>
      <c r="E4" s="37"/>
      <c r="F4" s="37"/>
      <c r="G4" s="37"/>
      <c r="H4" s="38"/>
      <c r="I4" s="17"/>
      <c r="J4" s="36" t="s">
        <v>5</v>
      </c>
      <c r="K4" s="37"/>
      <c r="L4" s="37"/>
      <c r="M4" s="37"/>
      <c r="N4" s="37"/>
      <c r="O4" s="37"/>
      <c r="P4" s="37"/>
      <c r="Q4" s="38"/>
      <c r="R4" s="1"/>
      <c r="S4" s="1"/>
      <c r="T4" s="1"/>
      <c r="U4" s="1"/>
    </row>
    <row r="5" spans="1:21" ht="17.2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  <c r="H5" s="29" t="s">
        <v>4</v>
      </c>
      <c r="I5" s="18"/>
      <c r="J5" s="29" t="s">
        <v>100</v>
      </c>
      <c r="K5" s="29" t="s">
        <v>101</v>
      </c>
      <c r="L5" s="29" t="s">
        <v>9</v>
      </c>
      <c r="M5" s="31" t="s">
        <v>6</v>
      </c>
      <c r="N5" s="32"/>
      <c r="O5" s="29" t="s">
        <v>7</v>
      </c>
      <c r="P5" s="29" t="s">
        <v>8</v>
      </c>
      <c r="Q5" s="29" t="s">
        <v>102</v>
      </c>
      <c r="R5" s="1"/>
      <c r="S5" s="1"/>
      <c r="T5" s="1"/>
      <c r="U5" s="1"/>
    </row>
    <row r="6" spans="1:21" ht="63.75">
      <c r="A6" s="30"/>
      <c r="B6" s="30"/>
      <c r="C6" s="30"/>
      <c r="D6" s="30"/>
      <c r="E6" s="30"/>
      <c r="F6" s="18" t="s">
        <v>97</v>
      </c>
      <c r="G6" s="18" t="s">
        <v>98</v>
      </c>
      <c r="H6" s="30"/>
      <c r="I6" s="18"/>
      <c r="J6" s="30"/>
      <c r="K6" s="30"/>
      <c r="L6" s="30"/>
      <c r="M6" s="18" t="s">
        <v>97</v>
      </c>
      <c r="N6" s="18" t="s">
        <v>98</v>
      </c>
      <c r="O6" s="30"/>
      <c r="P6" s="30"/>
      <c r="Q6" s="30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33" t="s">
        <v>117</v>
      </c>
      <c r="B1" s="33"/>
      <c r="C1" s="33"/>
      <c r="D1" s="33"/>
      <c r="E1" s="33"/>
      <c r="F1" s="33"/>
      <c r="G1" s="33"/>
    </row>
    <row r="2" spans="1:7" ht="15.75">
      <c r="A2" s="34" t="s">
        <v>123</v>
      </c>
      <c r="B2" s="34"/>
      <c r="C2" s="34"/>
      <c r="D2" s="34"/>
      <c r="E2" s="34"/>
      <c r="F2" s="34"/>
      <c r="G2" s="34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29" t="s">
        <v>1</v>
      </c>
      <c r="B4" s="29" t="s">
        <v>2</v>
      </c>
      <c r="C4" s="36" t="s">
        <v>124</v>
      </c>
      <c r="D4" s="37"/>
      <c r="E4" s="37"/>
      <c r="F4" s="37"/>
      <c r="G4" s="38"/>
    </row>
    <row r="5" spans="1:7" ht="25.5" customHeight="1">
      <c r="A5" s="35"/>
      <c r="B5" s="35"/>
      <c r="C5" s="29" t="s">
        <v>96</v>
      </c>
      <c r="D5" s="29" t="s">
        <v>99</v>
      </c>
      <c r="E5" s="29" t="s">
        <v>10</v>
      </c>
      <c r="F5" s="39" t="s">
        <v>3</v>
      </c>
      <c r="G5" s="40"/>
    </row>
    <row r="6" spans="1:7" ht="70.5" customHeight="1">
      <c r="A6" s="30"/>
      <c r="B6" s="30"/>
      <c r="C6" s="30"/>
      <c r="D6" s="30"/>
      <c r="E6" s="30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635510500</v>
      </c>
      <c r="D8" s="19">
        <f>SUM(D9+D16+D18+D20+D26+D31+D37+D40+D45+D47+D50)</f>
        <v>736139058.41999996</v>
      </c>
      <c r="E8" s="19">
        <f>SUM(E9+E16+E18+E20+E26+E31+E37+E40+E45+E47+E50)</f>
        <v>367042073.93000001</v>
      </c>
      <c r="F8" s="20">
        <f>E8/C8*100</f>
        <v>57.755469646842968</v>
      </c>
      <c r="G8" s="20">
        <f>E8/D8*100</f>
        <v>49.860426468579831</v>
      </c>
    </row>
    <row r="9" spans="1:7" ht="34.5" customHeight="1">
      <c r="A9" s="4" t="s">
        <v>12</v>
      </c>
      <c r="B9" s="5" t="s">
        <v>13</v>
      </c>
      <c r="C9" s="21">
        <f>SUM(C10:C15)</f>
        <v>52728600</v>
      </c>
      <c r="D9" s="22">
        <f>SUM(D10:D15)</f>
        <v>54194081.629999995</v>
      </c>
      <c r="E9" s="22">
        <f>SUM(E10:E15)</f>
        <v>23659791.360000003</v>
      </c>
      <c r="F9" s="23">
        <f>E9/C9*100</f>
        <v>44.870888587976928</v>
      </c>
      <c r="G9" s="23">
        <f>E9/D9*100</f>
        <v>43.657518770283488</v>
      </c>
    </row>
    <row r="10" spans="1:7" ht="94.5" customHeight="1">
      <c r="A10" s="7" t="s">
        <v>17</v>
      </c>
      <c r="B10" s="8" t="s">
        <v>16</v>
      </c>
      <c r="C10" s="24">
        <v>3472200</v>
      </c>
      <c r="D10" s="27">
        <v>3472200</v>
      </c>
      <c r="E10" s="27">
        <v>967398.24</v>
      </c>
      <c r="F10" s="26">
        <f t="shared" ref="F10:F52" si="0">E10/C10*100</f>
        <v>27.861247623984791</v>
      </c>
      <c r="G10" s="26">
        <f t="shared" ref="G10:G17" si="1">E10/D10*100</f>
        <v>27.861247623984791</v>
      </c>
    </row>
    <row r="11" spans="1:7" ht="129" customHeight="1">
      <c r="A11" s="7" t="s">
        <v>19</v>
      </c>
      <c r="B11" s="8" t="s">
        <v>18</v>
      </c>
      <c r="C11" s="24">
        <v>25779500</v>
      </c>
      <c r="D11" s="27">
        <v>26378908.879999999</v>
      </c>
      <c r="E11" s="27">
        <v>11800658.42</v>
      </c>
      <c r="F11" s="26">
        <f>E11/C11*100</f>
        <v>45.775358017029035</v>
      </c>
      <c r="G11" s="26">
        <f>E11/D11*100</f>
        <v>44.735202936869925</v>
      </c>
    </row>
    <row r="12" spans="1:7" ht="26.25" customHeight="1">
      <c r="A12" s="7" t="s">
        <v>21</v>
      </c>
      <c r="B12" s="8" t="s">
        <v>20</v>
      </c>
      <c r="C12" s="24">
        <v>15400</v>
      </c>
      <c r="D12" s="27">
        <v>15400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4">
        <v>8552700</v>
      </c>
      <c r="D13" s="27">
        <v>8552700</v>
      </c>
      <c r="E13" s="27">
        <v>4184194.01</v>
      </c>
      <c r="F13" s="26">
        <f t="shared" si="0"/>
        <v>48.922492429291331</v>
      </c>
      <c r="G13" s="26">
        <f t="shared" si="1"/>
        <v>48.922492429291331</v>
      </c>
    </row>
    <row r="14" spans="1:7" ht="25.5" customHeight="1">
      <c r="A14" s="7" t="s">
        <v>25</v>
      </c>
      <c r="B14" s="8" t="s">
        <v>24</v>
      </c>
      <c r="C14" s="24">
        <v>700000</v>
      </c>
      <c r="D14" s="27">
        <v>688607.2</v>
      </c>
      <c r="E14" s="27">
        <v>0</v>
      </c>
      <c r="F14" s="26">
        <f t="shared" si="0"/>
        <v>0</v>
      </c>
      <c r="G14" s="26">
        <f t="shared" si="1"/>
        <v>0</v>
      </c>
    </row>
    <row r="15" spans="1:7" ht="38.25" customHeight="1">
      <c r="A15" s="7" t="s">
        <v>27</v>
      </c>
      <c r="B15" s="8" t="s">
        <v>26</v>
      </c>
      <c r="C15" s="24">
        <v>14208800</v>
      </c>
      <c r="D15" s="27">
        <v>15086265.550000001</v>
      </c>
      <c r="E15" s="27">
        <v>6707540.6900000004</v>
      </c>
      <c r="F15" s="26">
        <f t="shared" si="0"/>
        <v>47.206947032824729</v>
      </c>
      <c r="G15" s="26">
        <f t="shared" si="1"/>
        <v>44.461239713495566</v>
      </c>
    </row>
    <row r="16" spans="1:7" ht="38.25" customHeight="1">
      <c r="A16" s="4" t="s">
        <v>112</v>
      </c>
      <c r="B16" s="5" t="s">
        <v>114</v>
      </c>
      <c r="C16" s="21">
        <f>SUM(C17)</f>
        <v>717900</v>
      </c>
      <c r="D16" s="22">
        <f t="shared" ref="D16:G16" si="2">SUM(D17)</f>
        <v>717900</v>
      </c>
      <c r="E16" s="22">
        <f t="shared" si="2"/>
        <v>359000</v>
      </c>
      <c r="F16" s="23">
        <f t="shared" si="2"/>
        <v>0</v>
      </c>
      <c r="G16" s="23">
        <f t="shared" si="2"/>
        <v>50.006964758322894</v>
      </c>
    </row>
    <row r="17" spans="1:7" ht="38.25" customHeight="1">
      <c r="A17" s="7" t="s">
        <v>113</v>
      </c>
      <c r="B17" s="8" t="s">
        <v>111</v>
      </c>
      <c r="C17" s="24">
        <v>717900</v>
      </c>
      <c r="D17" s="25">
        <v>717900</v>
      </c>
      <c r="E17" s="25">
        <v>359000</v>
      </c>
      <c r="F17" s="26">
        <v>0</v>
      </c>
      <c r="G17" s="26">
        <f t="shared" si="1"/>
        <v>50.006964758322894</v>
      </c>
    </row>
    <row r="18" spans="1:7" ht="69" customHeight="1">
      <c r="A18" s="4" t="s">
        <v>95</v>
      </c>
      <c r="B18" s="5" t="s">
        <v>28</v>
      </c>
      <c r="C18" s="21">
        <f>SUM(C19:C19)</f>
        <v>3657900</v>
      </c>
      <c r="D18" s="22">
        <f>SUM(D19:D19)</f>
        <v>3664230</v>
      </c>
      <c r="E18" s="22">
        <f>SUM(E19:E19)</f>
        <v>1684433.18</v>
      </c>
      <c r="F18" s="23">
        <f t="shared" si="0"/>
        <v>46.049186145055906</v>
      </c>
      <c r="G18" s="23">
        <f>E18/D18*100</f>
        <v>45.969635639684185</v>
      </c>
    </row>
    <row r="19" spans="1:7" ht="81.75" customHeight="1">
      <c r="A19" s="7" t="s">
        <v>31</v>
      </c>
      <c r="B19" s="8" t="s">
        <v>29</v>
      </c>
      <c r="C19" s="24">
        <v>3657900</v>
      </c>
      <c r="D19" s="25">
        <v>3664230</v>
      </c>
      <c r="E19" s="28">
        <v>1684433.18</v>
      </c>
      <c r="F19" s="26">
        <f t="shared" si="0"/>
        <v>46.049186145055906</v>
      </c>
      <c r="G19" s="26">
        <f>E19/D19*100</f>
        <v>45.969635639684185</v>
      </c>
    </row>
    <row r="20" spans="1:7" ht="33.75" customHeight="1">
      <c r="A20" s="4" t="s">
        <v>33</v>
      </c>
      <c r="B20" s="5" t="s">
        <v>34</v>
      </c>
      <c r="C20" s="21">
        <f>SUM(C21:C25)</f>
        <v>12683700</v>
      </c>
      <c r="D20" s="22">
        <f>SUM(D21:D25)</f>
        <v>15982189.34</v>
      </c>
      <c r="E20" s="22">
        <f>SUM(E21:E25)</f>
        <v>4378364.2299999995</v>
      </c>
      <c r="F20" s="23">
        <f t="shared" si="0"/>
        <v>34.519613598555623</v>
      </c>
      <c r="G20" s="23">
        <f>E20/D20*100</f>
        <v>27.395271929621622</v>
      </c>
    </row>
    <row r="21" spans="1:7" ht="21" customHeight="1">
      <c r="A21" s="7" t="s">
        <v>41</v>
      </c>
      <c r="B21" s="8" t="s">
        <v>35</v>
      </c>
      <c r="C21" s="24">
        <v>350000</v>
      </c>
      <c r="D21" s="27">
        <v>421684.4</v>
      </c>
      <c r="E21" s="27">
        <v>91807.69</v>
      </c>
      <c r="F21" s="26">
        <f t="shared" si="0"/>
        <v>26.23076857142857</v>
      </c>
      <c r="G21" s="26">
        <f>E21/D21*100</f>
        <v>21.77165908911973</v>
      </c>
    </row>
    <row r="22" spans="1:7" ht="31.5" customHeight="1">
      <c r="A22" s="7" t="s">
        <v>42</v>
      </c>
      <c r="B22" s="8" t="s">
        <v>36</v>
      </c>
      <c r="C22" s="24">
        <v>6630800</v>
      </c>
      <c r="D22" s="27">
        <v>7029495.8899999997</v>
      </c>
      <c r="E22" s="27">
        <v>3577214.17</v>
      </c>
      <c r="F22" s="26">
        <f t="shared" si="0"/>
        <v>53.948455239186821</v>
      </c>
      <c r="G22" s="26">
        <f t="shared" ref="G22:G25" si="3">E22/D22*100</f>
        <v>50.888630222956145</v>
      </c>
    </row>
    <row r="23" spans="1:7" ht="29.25" customHeight="1">
      <c r="A23" s="7" t="s">
        <v>44</v>
      </c>
      <c r="B23" s="8" t="s">
        <v>38</v>
      </c>
      <c r="C23" s="24">
        <v>282700</v>
      </c>
      <c r="D23" s="27">
        <v>2964387.05</v>
      </c>
      <c r="E23" s="27">
        <v>135029.4</v>
      </c>
      <c r="F23" s="26">
        <f t="shared" si="0"/>
        <v>47.764202334630347</v>
      </c>
      <c r="G23" s="26">
        <f t="shared" si="3"/>
        <v>4.5550529577438281</v>
      </c>
    </row>
    <row r="24" spans="1:7" ht="21" customHeight="1">
      <c r="A24" s="7" t="s">
        <v>45</v>
      </c>
      <c r="B24" s="8" t="s">
        <v>39</v>
      </c>
      <c r="C24" s="24">
        <v>4760200</v>
      </c>
      <c r="D24" s="27">
        <v>4906622</v>
      </c>
      <c r="E24" s="27">
        <v>324312.96999999997</v>
      </c>
      <c r="F24" s="26">
        <f t="shared" si="0"/>
        <v>6.8130114280912561</v>
      </c>
      <c r="G24" s="26">
        <f t="shared" si="3"/>
        <v>6.6096995040579847</v>
      </c>
    </row>
    <row r="25" spans="1:7" ht="36" customHeight="1">
      <c r="A25" s="7" t="s">
        <v>46</v>
      </c>
      <c r="B25" s="8" t="s">
        <v>40</v>
      </c>
      <c r="C25" s="24">
        <v>660000</v>
      </c>
      <c r="D25" s="27">
        <v>660000</v>
      </c>
      <c r="E25" s="27">
        <v>250000</v>
      </c>
      <c r="F25" s="26">
        <f t="shared" si="0"/>
        <v>37.878787878787875</v>
      </c>
      <c r="G25" s="26">
        <f t="shared" si="3"/>
        <v>37.878787878787875</v>
      </c>
    </row>
    <row r="26" spans="1:7" ht="54" customHeight="1">
      <c r="A26" s="4" t="s">
        <v>47</v>
      </c>
      <c r="B26" s="5" t="s">
        <v>48</v>
      </c>
      <c r="C26" s="22">
        <f>SUM(C27:C30)</f>
        <v>43586200</v>
      </c>
      <c r="D26" s="22">
        <f>SUM(D27:D30)</f>
        <v>90595125.430000007</v>
      </c>
      <c r="E26" s="22">
        <f>SUM(E27:E30)</f>
        <v>37298108.299999997</v>
      </c>
      <c r="F26" s="23">
        <f t="shared" si="0"/>
        <v>85.573205051140036</v>
      </c>
      <c r="G26" s="23">
        <f>E26/D26*100</f>
        <v>41.170105039281687</v>
      </c>
    </row>
    <row r="27" spans="1:7" ht="26.25" customHeight="1">
      <c r="A27" s="7" t="s">
        <v>53</v>
      </c>
      <c r="B27" s="8" t="s">
        <v>49</v>
      </c>
      <c r="C27" s="24">
        <v>0</v>
      </c>
      <c r="D27" s="27">
        <v>1300000</v>
      </c>
      <c r="E27" s="27">
        <v>1300000</v>
      </c>
      <c r="F27" s="26">
        <v>0</v>
      </c>
      <c r="G27" s="26">
        <f t="shared" ref="G27:G30" si="4">E27/D27*100</f>
        <v>100</v>
      </c>
    </row>
    <row r="28" spans="1:7" ht="21" customHeight="1">
      <c r="A28" s="7" t="s">
        <v>54</v>
      </c>
      <c r="B28" s="8" t="s">
        <v>50</v>
      </c>
      <c r="C28" s="24">
        <v>39390800</v>
      </c>
      <c r="D28" s="27">
        <v>77389373.780000001</v>
      </c>
      <c r="E28" s="27">
        <v>34799280.399999999</v>
      </c>
      <c r="F28" s="26">
        <f t="shared" si="0"/>
        <v>88.34367517288301</v>
      </c>
      <c r="G28" s="26">
        <f t="shared" si="4"/>
        <v>44.966484027802402</v>
      </c>
    </row>
    <row r="29" spans="1:7" ht="21" customHeight="1">
      <c r="A29" s="7" t="s">
        <v>55</v>
      </c>
      <c r="B29" s="8" t="s">
        <v>51</v>
      </c>
      <c r="C29" s="24">
        <v>3511500</v>
      </c>
      <c r="D29" s="27">
        <v>11221851.65</v>
      </c>
      <c r="E29" s="27">
        <v>805900</v>
      </c>
      <c r="F29" s="26">
        <f t="shared" si="0"/>
        <v>22.950306136978497</v>
      </c>
      <c r="G29" s="26">
        <f t="shared" si="4"/>
        <v>7.1815242718878753</v>
      </c>
    </row>
    <row r="30" spans="1:7" ht="52.5" customHeight="1">
      <c r="A30" s="7" t="s">
        <v>56</v>
      </c>
      <c r="B30" s="8" t="s">
        <v>52</v>
      </c>
      <c r="C30" s="24">
        <v>683900</v>
      </c>
      <c r="D30" s="27">
        <v>683900</v>
      </c>
      <c r="E30" s="27">
        <v>392927.9</v>
      </c>
      <c r="F30" s="26">
        <f t="shared" si="0"/>
        <v>57.453999122678759</v>
      </c>
      <c r="G30" s="26">
        <f t="shared" si="4"/>
        <v>57.453999122678759</v>
      </c>
    </row>
    <row r="31" spans="1:7" ht="18.75" customHeight="1">
      <c r="A31" s="4" t="s">
        <v>62</v>
      </c>
      <c r="B31" s="5" t="s">
        <v>61</v>
      </c>
      <c r="C31" s="21">
        <f>SUM(C32:C36)</f>
        <v>378441000</v>
      </c>
      <c r="D31" s="22">
        <f>SUM(D32:D36)</f>
        <v>407813647.61000001</v>
      </c>
      <c r="E31" s="22">
        <f>SUM(E32:E36)</f>
        <v>212364430.02000001</v>
      </c>
      <c r="F31" s="23">
        <f t="shared" si="0"/>
        <v>56.115597945254351</v>
      </c>
      <c r="G31" s="23">
        <f>E31/D31*100</f>
        <v>52.073889940801635</v>
      </c>
    </row>
    <row r="32" spans="1:7" ht="17.25" customHeight="1">
      <c r="A32" s="7" t="s">
        <v>67</v>
      </c>
      <c r="B32" s="8" t="s">
        <v>63</v>
      </c>
      <c r="C32" s="24">
        <v>152981000</v>
      </c>
      <c r="D32" s="27">
        <v>175761451.61000001</v>
      </c>
      <c r="E32" s="27">
        <v>94415389.409999996</v>
      </c>
      <c r="F32" s="26">
        <f t="shared" si="0"/>
        <v>61.717069054326998</v>
      </c>
      <c r="G32" s="26">
        <f>E32/D32*100</f>
        <v>53.717916269546897</v>
      </c>
    </row>
    <row r="33" spans="1:7" ht="20.25" customHeight="1">
      <c r="A33" s="7" t="s">
        <v>68</v>
      </c>
      <c r="B33" s="8" t="s">
        <v>64</v>
      </c>
      <c r="C33" s="24">
        <v>186094600</v>
      </c>
      <c r="D33" s="27">
        <v>192113246</v>
      </c>
      <c r="E33" s="27">
        <v>99818711.060000002</v>
      </c>
      <c r="F33" s="26">
        <f t="shared" si="0"/>
        <v>53.638692933593987</v>
      </c>
      <c r="G33" s="26">
        <f t="shared" ref="G33:G36" si="5">E33/D33*100</f>
        <v>51.958265834517213</v>
      </c>
    </row>
    <row r="34" spans="1:7" ht="20.25" customHeight="1">
      <c r="A34" s="7" t="s">
        <v>115</v>
      </c>
      <c r="B34" s="8" t="s">
        <v>116</v>
      </c>
      <c r="C34" s="24">
        <v>23111100</v>
      </c>
      <c r="D34" s="27">
        <v>23394950</v>
      </c>
      <c r="E34" s="27">
        <v>11261850</v>
      </c>
      <c r="F34" s="26">
        <f t="shared" si="0"/>
        <v>48.729182081337541</v>
      </c>
      <c r="G34" s="26">
        <f t="shared" si="5"/>
        <v>48.137952848798562</v>
      </c>
    </row>
    <row r="35" spans="1:7" ht="19.5" customHeight="1">
      <c r="A35" s="7" t="s">
        <v>69</v>
      </c>
      <c r="B35" s="8" t="s">
        <v>65</v>
      </c>
      <c r="C35" s="24">
        <v>2713400</v>
      </c>
      <c r="D35" s="27">
        <v>3003100</v>
      </c>
      <c r="E35" s="27">
        <v>1911749.46</v>
      </c>
      <c r="F35" s="26">
        <f t="shared" si="0"/>
        <v>70.455865703545356</v>
      </c>
      <c r="G35" s="26">
        <f t="shared" si="5"/>
        <v>63.659200825813322</v>
      </c>
    </row>
    <row r="36" spans="1:7" ht="33" customHeight="1">
      <c r="A36" s="7" t="s">
        <v>70</v>
      </c>
      <c r="B36" s="8" t="s">
        <v>66</v>
      </c>
      <c r="C36" s="24">
        <v>13540900</v>
      </c>
      <c r="D36" s="27">
        <v>13540900</v>
      </c>
      <c r="E36" s="27">
        <v>4956730.09</v>
      </c>
      <c r="F36" s="26">
        <f t="shared" si="0"/>
        <v>36.605617721126364</v>
      </c>
      <c r="G36" s="26">
        <f t="shared" si="5"/>
        <v>36.605617721126364</v>
      </c>
    </row>
    <row r="37" spans="1:7" ht="33" customHeight="1">
      <c r="A37" s="4" t="s">
        <v>72</v>
      </c>
      <c r="B37" s="5" t="s">
        <v>71</v>
      </c>
      <c r="C37" s="21">
        <f>SUM(C38:C39)</f>
        <v>68608100</v>
      </c>
      <c r="D37" s="22">
        <f>SUM(D38:D39)</f>
        <v>76411826.109999999</v>
      </c>
      <c r="E37" s="22">
        <f>SUM(E38:E39)</f>
        <v>31157025.84</v>
      </c>
      <c r="F37" s="23">
        <f t="shared" si="0"/>
        <v>45.413042833134867</v>
      </c>
      <c r="G37" s="23">
        <f>E37/D37*100</f>
        <v>40.775135769098561</v>
      </c>
    </row>
    <row r="38" spans="1:7" ht="18.75" customHeight="1">
      <c r="A38" s="7" t="s">
        <v>75</v>
      </c>
      <c r="B38" s="8" t="s">
        <v>73</v>
      </c>
      <c r="C38" s="24">
        <v>60347800</v>
      </c>
      <c r="D38" s="27">
        <v>68108938.510000005</v>
      </c>
      <c r="E38" s="27">
        <v>27064937.530000001</v>
      </c>
      <c r="F38" s="26">
        <f t="shared" si="0"/>
        <v>44.848258809766058</v>
      </c>
      <c r="G38" s="26">
        <f>E38/D38*100</f>
        <v>39.737717430475342</v>
      </c>
    </row>
    <row r="39" spans="1:7" ht="31.5" customHeight="1">
      <c r="A39" s="7" t="s">
        <v>76</v>
      </c>
      <c r="B39" s="8" t="s">
        <v>74</v>
      </c>
      <c r="C39" s="24">
        <v>8260300</v>
      </c>
      <c r="D39" s="27">
        <v>8302887.5999999996</v>
      </c>
      <c r="E39" s="27">
        <v>4092088.31</v>
      </c>
      <c r="F39" s="26">
        <f t="shared" si="0"/>
        <v>49.539221456847812</v>
      </c>
      <c r="G39" s="26">
        <f>E39/D39*100</f>
        <v>49.285122322985565</v>
      </c>
    </row>
    <row r="40" spans="1:7" ht="37.5" customHeight="1">
      <c r="A40" s="4" t="s">
        <v>77</v>
      </c>
      <c r="B40" s="5" t="s">
        <v>78</v>
      </c>
      <c r="C40" s="21">
        <f>SUM(C41:C44)</f>
        <v>20175900</v>
      </c>
      <c r="D40" s="22">
        <f>SUM(D41:D44)</f>
        <v>30826885.300000001</v>
      </c>
      <c r="E40" s="22">
        <f>SUM(E41:E44)</f>
        <v>19311163.270000003</v>
      </c>
      <c r="F40" s="23">
        <f t="shared" si="0"/>
        <v>95.714011617821285</v>
      </c>
      <c r="G40" s="23">
        <f>E40/D40*100</f>
        <v>62.643900225625458</v>
      </c>
    </row>
    <row r="41" spans="1:7" ht="20.25" customHeight="1">
      <c r="A41" s="7" t="s">
        <v>83</v>
      </c>
      <c r="B41" s="8" t="s">
        <v>79</v>
      </c>
      <c r="C41" s="24">
        <v>4478100</v>
      </c>
      <c r="D41" s="27">
        <v>4478100</v>
      </c>
      <c r="E41" s="27">
        <v>2005821.79</v>
      </c>
      <c r="F41" s="26">
        <f t="shared" si="0"/>
        <v>44.79180433666064</v>
      </c>
      <c r="G41" s="26">
        <f>E41/D41*100</f>
        <v>44.79180433666064</v>
      </c>
    </row>
    <row r="42" spans="1:7" ht="32.25" customHeight="1">
      <c r="A42" s="7" t="s">
        <v>84</v>
      </c>
      <c r="B42" s="8" t="s">
        <v>80</v>
      </c>
      <c r="C42" s="24">
        <v>3283300</v>
      </c>
      <c r="D42" s="27">
        <v>4302672</v>
      </c>
      <c r="E42" s="27">
        <v>3807392.77</v>
      </c>
      <c r="F42" s="26">
        <f t="shared" si="0"/>
        <v>115.96237839978072</v>
      </c>
      <c r="G42" s="26">
        <f t="shared" ref="G42:G52" si="6">E42/D42*100</f>
        <v>88.489031234544484</v>
      </c>
    </row>
    <row r="43" spans="1:7" ht="19.5" customHeight="1">
      <c r="A43" s="7" t="s">
        <v>85</v>
      </c>
      <c r="B43" s="8" t="s">
        <v>81</v>
      </c>
      <c r="C43" s="24">
        <v>12394500</v>
      </c>
      <c r="D43" s="27">
        <v>22026113.300000001</v>
      </c>
      <c r="E43" s="27">
        <v>13497948.710000001</v>
      </c>
      <c r="F43" s="26">
        <f t="shared" si="0"/>
        <v>108.90272871031506</v>
      </c>
      <c r="G43" s="26">
        <f t="shared" si="6"/>
        <v>61.281573040850567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29.25" customHeight="1">
      <c r="A45" s="4" t="s">
        <v>88</v>
      </c>
      <c r="B45" s="5" t="s">
        <v>87</v>
      </c>
      <c r="C45" s="21">
        <f>SUM(C46)</f>
        <v>960000</v>
      </c>
      <c r="D45" s="22">
        <f>SUM(D46)</f>
        <v>960000</v>
      </c>
      <c r="E45" s="22">
        <f>SUM(E46)</f>
        <v>570000</v>
      </c>
      <c r="F45" s="23">
        <f t="shared" si="0"/>
        <v>59.375</v>
      </c>
      <c r="G45" s="23">
        <f t="shared" si="6"/>
        <v>59.375</v>
      </c>
    </row>
    <row r="46" spans="1:7" ht="21" customHeight="1">
      <c r="A46" s="7" t="s">
        <v>89</v>
      </c>
      <c r="B46" s="8" t="s">
        <v>90</v>
      </c>
      <c r="C46" s="24">
        <v>960000</v>
      </c>
      <c r="D46" s="25">
        <v>960000</v>
      </c>
      <c r="E46" s="25">
        <v>570000</v>
      </c>
      <c r="F46" s="26">
        <f t="shared" si="0"/>
        <v>59.375</v>
      </c>
      <c r="G46" s="26">
        <f t="shared" si="6"/>
        <v>59.375</v>
      </c>
    </row>
    <row r="47" spans="1:7" ht="34.5" customHeight="1">
      <c r="A47" s="4" t="s">
        <v>91</v>
      </c>
      <c r="B47" s="6">
        <v>1200</v>
      </c>
      <c r="C47" s="21">
        <f>SUM(C49+C48)</f>
        <v>3966600</v>
      </c>
      <c r="D47" s="21">
        <f t="shared" ref="D47:E47" si="7">SUM(D49+D48)</f>
        <v>4229600</v>
      </c>
      <c r="E47" s="21">
        <f t="shared" si="7"/>
        <v>2075883.73</v>
      </c>
      <c r="F47" s="23">
        <f t="shared" si="0"/>
        <v>52.334082841728438</v>
      </c>
      <c r="G47" s="23">
        <f t="shared" si="6"/>
        <v>49.07990661055419</v>
      </c>
    </row>
    <row r="48" spans="1:7" ht="26.25" customHeight="1">
      <c r="A48" s="7" t="s">
        <v>118</v>
      </c>
      <c r="B48" s="9">
        <v>1201</v>
      </c>
      <c r="C48" s="24">
        <v>2164800</v>
      </c>
      <c r="D48" s="27">
        <v>2427800</v>
      </c>
      <c r="E48" s="27">
        <v>1193752.49</v>
      </c>
      <c r="F48" s="26">
        <f t="shared" si="0"/>
        <v>55.143777254249812</v>
      </c>
      <c r="G48" s="26">
        <f t="shared" si="6"/>
        <v>49.170133042260481</v>
      </c>
    </row>
    <row r="49" spans="1:7" ht="30" customHeight="1">
      <c r="A49" s="7" t="s">
        <v>92</v>
      </c>
      <c r="B49" s="9">
        <v>1202</v>
      </c>
      <c r="C49" s="24">
        <v>1801800</v>
      </c>
      <c r="D49" s="27">
        <v>1801800</v>
      </c>
      <c r="E49" s="27">
        <v>882131.24</v>
      </c>
      <c r="F49" s="26">
        <f t="shared" si="0"/>
        <v>48.958332778332782</v>
      </c>
      <c r="G49" s="26">
        <f t="shared" si="6"/>
        <v>48.958332778332782</v>
      </c>
    </row>
    <row r="50" spans="1:7" ht="105" customHeight="1">
      <c r="A50" s="4" t="s">
        <v>119</v>
      </c>
      <c r="B50" s="6">
        <v>1400</v>
      </c>
      <c r="C50" s="21">
        <f>C51+C52</f>
        <v>49984600</v>
      </c>
      <c r="D50" s="21">
        <f>D51+D52</f>
        <v>50743573</v>
      </c>
      <c r="E50" s="21">
        <f t="shared" ref="E50" si="8">E51+E52</f>
        <v>34183874</v>
      </c>
      <c r="F50" s="23">
        <f t="shared" si="0"/>
        <v>68.388811754020239</v>
      </c>
      <c r="G50" s="23">
        <f t="shared" si="6"/>
        <v>67.365918438577438</v>
      </c>
    </row>
    <row r="51" spans="1:7" ht="84" customHeight="1">
      <c r="A51" s="7" t="s">
        <v>120</v>
      </c>
      <c r="B51" s="9">
        <v>1401</v>
      </c>
      <c r="C51" s="24">
        <v>40356700</v>
      </c>
      <c r="D51" s="27">
        <v>40354223</v>
      </c>
      <c r="E51" s="27">
        <v>30667674</v>
      </c>
      <c r="F51" s="26">
        <f t="shared" ref="F51" si="9">E51/C51*100</f>
        <v>75.991530526529672</v>
      </c>
      <c r="G51" s="26">
        <f t="shared" ref="G51" si="10">E51/D51*100</f>
        <v>75.996194995502691</v>
      </c>
    </row>
    <row r="52" spans="1:7" ht="39" customHeight="1">
      <c r="A52" s="7" t="s">
        <v>121</v>
      </c>
      <c r="B52" s="9">
        <v>1403</v>
      </c>
      <c r="C52" s="24">
        <v>9627900</v>
      </c>
      <c r="D52" s="27">
        <v>10389350</v>
      </c>
      <c r="E52" s="27">
        <v>3516200</v>
      </c>
      <c r="F52" s="26">
        <f t="shared" si="0"/>
        <v>36.520944338848551</v>
      </c>
      <c r="G52" s="26">
        <f t="shared" si="6"/>
        <v>33.844273222097627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июнь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2020-04-10T06:58:40Z</dcterms:modified>
</cp:coreProperties>
</file>