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2" yWindow="300" windowWidth="11196" windowHeight="9360" firstSheet="1" activeTab="1"/>
  </bookViews>
  <sheets>
    <sheet name="за 1мес." sheetId="8" r:id="rId1"/>
    <sheet name="за август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5" i="3"/>
  <c r="G25"/>
  <c r="F26"/>
  <c r="G26"/>
  <c r="F27"/>
  <c r="G27"/>
  <c r="C28"/>
  <c r="D28"/>
  <c r="E28"/>
  <c r="G29"/>
  <c r="F30"/>
  <c r="G30"/>
  <c r="F28" l="1"/>
  <c r="G28"/>
  <c r="D52"/>
  <c r="E52" l="1"/>
  <c r="C52"/>
  <c r="D49"/>
  <c r="E49"/>
  <c r="C49"/>
  <c r="G53"/>
  <c r="F53"/>
  <c r="G50"/>
  <c r="F50"/>
  <c r="C33" l="1"/>
  <c r="C42"/>
  <c r="C39" s="1"/>
  <c r="C47"/>
  <c r="C20"/>
  <c r="C18" l="1"/>
  <c r="C16"/>
  <c r="C9"/>
  <c r="C8" l="1"/>
  <c r="D47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31"/>
  <c r="G31"/>
  <c r="F32"/>
  <c r="G32"/>
  <c r="D33"/>
  <c r="E33"/>
  <c r="F34"/>
  <c r="G34"/>
  <c r="F35"/>
  <c r="G35"/>
  <c r="F36"/>
  <c r="G36"/>
  <c r="F37"/>
  <c r="G37"/>
  <c r="F38"/>
  <c r="G38"/>
  <c r="D39"/>
  <c r="E39"/>
  <c r="F40"/>
  <c r="G40"/>
  <c r="F41"/>
  <c r="G41"/>
  <c r="D42"/>
  <c r="E42"/>
  <c r="F42" s="1"/>
  <c r="F43"/>
  <c r="G43"/>
  <c r="F44"/>
  <c r="G44"/>
  <c r="F45"/>
  <c r="G45"/>
  <c r="F46"/>
  <c r="G46"/>
  <c r="E47"/>
  <c r="F48"/>
  <c r="G48"/>
  <c r="F51"/>
  <c r="G51"/>
  <c r="F54"/>
  <c r="G54"/>
  <c r="D8" l="1"/>
  <c r="G39"/>
  <c r="G47"/>
  <c r="G52"/>
  <c r="G49"/>
  <c r="F52"/>
  <c r="F49"/>
  <c r="F47"/>
  <c r="G42"/>
  <c r="F39"/>
  <c r="F33"/>
  <c r="G20"/>
  <c r="E8"/>
  <c r="F8" s="1"/>
  <c r="F9"/>
  <c r="G33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<sst xmlns="http://schemas.openxmlformats.org/spreadsheetml/2006/main" count="213" uniqueCount="128">
  <si>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</si>
  <si>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</si>
  <si>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</si>
  <si>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</si>
  <si>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</si>
  <si>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</si>
  <si>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</si>
  <si>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</si>
  <si>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</si>
  <si>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</si>
  <si>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</si>
  <si>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</si>
  <si>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</si>
  <si>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</si>
  <si>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</si>
  <si>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</si>
  <si>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</si>
  <si>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</si>
  <si>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</si>
  <si>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</si>
  <si>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</si>
  <si>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</si>
  <si>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</si>
  <si>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</si>
  <si>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</si>
  <si>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</si>
  <si>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</si>
  <si>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</si>
  <si>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</si>
  <si>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</si>
  <si>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</si>
  <si>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</si>
  <si>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</si>
  <si>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</si>
  <si>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</si>
  <si>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</si>
  <si>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</si>
  <si>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</si>
  <si>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</si>
  <si>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</si>
  <si>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</si>
  <si>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</si>
  <si>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</si>
  <si>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</si>
  <si>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</si>
  <si>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</si>
  <si>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</si>
  <si>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</si>
  <si>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</si>
  <si>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</si>
  <si>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</si>
  <si>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</si>
  <si>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</si>
  <si>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</si>
  <si>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</si>
  <si>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</si>
  <si>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</si>
  <si>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</si>
  <si>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</si>
  <si>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</si>
  <si>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</si>
  <si>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</si>
  <si>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</si>
  <si>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</si>
  <si>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</si>
  <si>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</si>
  <si>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</si>
  <si>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</si>
  <si>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</si>
  <si>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</si>
  <si>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</si>
  <si>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</si>
  <si>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</si>
  <si>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</si>
  <si>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</si>
  <si>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</si>
  <si>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</si>
  <si>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</si>
  <si>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</si>
  <si>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</si>
  <si>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</si>
  <si>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</si>
  <si>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</si>
  <si>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</si>
  <si>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</si>
  <si>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</si>
  <si>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</si>
  <si>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</si>
  <si>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</si>
  <si>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</si>
  <si>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</si>
  <si>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</si>
  <si>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</si>
  <si>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</si>
  <si>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</si>
  <si>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</si>
  <si>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</si>
  <si>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</si>
  <si>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</si>
  <si>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</si>
  <si>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</si>
  <si>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</si>
  <si>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</si>
  <si>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</si>
  <si>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</si>
  <si>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</si>
  <si>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</si>
  <si>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</si>
  <si>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</si>
  <si>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</si>
  <si>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</si>
  <si>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</si>
  <si>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</si>
  <si>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</si>
  <si>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</si>
  <si>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</si>
  <si>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</si>
  <si>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</si>
  <si>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</si>
  <si>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</si>
  <si>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</si>
  <si>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</si>
  <si>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</si>
  <si>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</si>
  <si>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Водное хозяйство</t>
  </si>
  <si>
    <t>0406</t>
  </si>
  <si>
    <t>Информация за январь - август 2020 года в разрезе разделов, подразделов классификации расходов</t>
  </si>
  <si>
    <t>на 01.09.2020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</si>
</sst>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52.8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  <mergeCell ref="O5:O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D10" sqref="D10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2" t="s">
        <v>117</v>
      </c>
      <c r="B1" s="32"/>
      <c r="C1" s="32"/>
      <c r="D1" s="32"/>
      <c r="E1" s="32"/>
      <c r="F1" s="32"/>
      <c r="G1" s="32"/>
    </row>
    <row r="2" spans="1:7" ht="15.6">
      <c r="A2" s="33" t="s">
        <v>126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127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SUM(C9+C16+C18+C20+C28+C33+C39+C42+C47+C49+C52)</f>
        <v>661850500</v>
      </c>
      <c r="D8" s="19">
        <f>SUM(D9+D16+D18+D20+D28+D33+D39+D42+D47+D49+D52)</f>
        <v>722798862.48999989</v>
      </c>
      <c r="E8" s="19">
        <f>SUM(E9+E16+E18+E20+E28+E33+E39+E42+E47+E49+E52)</f>
        <v>386819665.86000001</v>
      </c>
      <c r="F8" s="20">
        <f>E8/C8*100</f>
        <v>58.445172415825027</v>
      </c>
      <c r="G8" s="20">
        <f>E8/D8*100</f>
        <v>53.516916798599937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53652110.199999996</v>
      </c>
      <c r="E9" s="22">
        <f>SUM(E10:E15)</f>
        <v>31729244.490000002</v>
      </c>
      <c r="F9" s="23">
        <f>E9/C9*100</f>
        <v>61.869072507287783</v>
      </c>
      <c r="G9" s="23">
        <f>E9/D9*100</f>
        <v>59.138856555170506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1401632.05</v>
      </c>
      <c r="F10" s="26">
        <f t="shared" ref="F10:F54" si="0">E10/C10*100</f>
        <v>56.184392912975511</v>
      </c>
      <c r="G10" s="26">
        <f t="shared" ref="G10:G17" si="1">E10/D10*100</f>
        <v>56.184392912975511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28948326.399999999</v>
      </c>
      <c r="E11" s="27">
        <v>17003181.010000002</v>
      </c>
      <c r="F11" s="26">
        <f>E11/C11*100</f>
        <v>63.055782839426975</v>
      </c>
      <c r="G11" s="26">
        <f>E11/D11*100</f>
        <v>58.736317861885112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8316482</v>
      </c>
      <c r="E13" s="27">
        <v>4705536.5999999996</v>
      </c>
      <c r="F13" s="26">
        <f t="shared" si="0"/>
        <v>53.190339791558337</v>
      </c>
      <c r="G13" s="26">
        <f t="shared" si="1"/>
        <v>56.580854741223504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204325.37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13661176.43</v>
      </c>
      <c r="E15" s="27">
        <v>8618894.8300000001</v>
      </c>
      <c r="F15" s="26">
        <f t="shared" si="0"/>
        <v>68.672075325875639</v>
      </c>
      <c r="G15" s="26">
        <f t="shared" si="1"/>
        <v>63.090429101500156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647700</v>
      </c>
      <c r="E16" s="22">
        <f t="shared" si="2"/>
        <v>488100</v>
      </c>
      <c r="F16" s="23">
        <f t="shared" si="2"/>
        <v>0</v>
      </c>
      <c r="G16" s="23">
        <f t="shared" si="2"/>
        <v>75.358962482630844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647700</v>
      </c>
      <c r="E17" s="25">
        <v>488100</v>
      </c>
      <c r="F17" s="26">
        <v>0</v>
      </c>
      <c r="G17" s="26">
        <f t="shared" si="1"/>
        <v>75.358962482630844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4927074.63</v>
      </c>
      <c r="E18" s="22">
        <f>SUM(E19:E19)</f>
        <v>2637205.64</v>
      </c>
      <c r="F18" s="23">
        <f t="shared" si="0"/>
        <v>58.198473760868609</v>
      </c>
      <c r="G18" s="23">
        <f>E18/D18*100</f>
        <v>53.524775613151206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4927074.63</v>
      </c>
      <c r="E19" s="27">
        <v>2637205.64</v>
      </c>
      <c r="F19" s="26">
        <f t="shared" si="0"/>
        <v>58.198473760868609</v>
      </c>
      <c r="G19" s="26">
        <f>E19/D19*100</f>
        <v>53.524775613151206</v>
      </c>
    </row>
    <row r="20" spans="1:7" ht="33.75" customHeight="1">
      <c r="A20" s="4" t="s">
        <v>33</v>
      </c>
      <c r="B20" s="5" t="s">
        <v>34</v>
      </c>
      <c r="C20" s="21">
        <f>SUM(C21:C27)</f>
        <v>49840000</v>
      </c>
      <c r="D20" s="22">
        <f>SUM(D21:D27)</f>
        <v>72141438.450000003</v>
      </c>
      <c r="E20" s="22">
        <f>SUM(E21:E27)</f>
        <v>13842843.749999998</v>
      </c>
      <c r="F20" s="23">
        <f t="shared" si="0"/>
        <v>27.774566111556982</v>
      </c>
      <c r="G20" s="23">
        <f>E20/D20*100</f>
        <v>19.188477589886478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429537.69</v>
      </c>
      <c r="F21" s="26">
        <f t="shared" si="0"/>
        <v>95.452820000000003</v>
      </c>
      <c r="G21" s="26">
        <f>E21/D21*100</f>
        <v>95.452820000000003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7467608.2599999998</v>
      </c>
      <c r="E22" s="27">
        <v>4889208.13</v>
      </c>
      <c r="F22" s="26">
        <f t="shared" si="0"/>
        <v>59.207868171524758</v>
      </c>
      <c r="G22" s="26">
        <f t="shared" ref="G22:G27" si="3">E22/D22*100</f>
        <v>65.472209571957379</v>
      </c>
    </row>
    <row r="23" spans="1:7" ht="21.6" customHeight="1">
      <c r="A23" s="7" t="s">
        <v>124</v>
      </c>
      <c r="B23" s="8" t="s">
        <v>125</v>
      </c>
      <c r="C23" s="24">
        <v>0</v>
      </c>
      <c r="D23" s="27">
        <v>3536753.6</v>
      </c>
      <c r="E23" s="27">
        <v>3536753.6</v>
      </c>
      <c r="F23" s="26"/>
      <c r="G23" s="26"/>
    </row>
    <row r="24" spans="1:7" ht="21.6" customHeight="1">
      <c r="A24" s="7" t="s">
        <v>43</v>
      </c>
      <c r="B24" s="8" t="s">
        <v>37</v>
      </c>
      <c r="C24" s="24">
        <v>0</v>
      </c>
      <c r="D24" s="27">
        <v>631025.21</v>
      </c>
      <c r="E24" s="27">
        <v>631025.21</v>
      </c>
      <c r="F24" s="26"/>
      <c r="G24" s="26"/>
    </row>
    <row r="25" spans="1:7" ht="33" customHeight="1">
      <c r="A25" s="7" t="s">
        <v>44</v>
      </c>
      <c r="B25" s="8" t="s">
        <v>38</v>
      </c>
      <c r="C25" s="24">
        <v>35519900</v>
      </c>
      <c r="D25" s="27">
        <v>54024506.380000003</v>
      </c>
      <c r="E25" s="27">
        <v>2882489.78</v>
      </c>
      <c r="F25" s="26">
        <f t="shared" si="0"/>
        <v>8.1151404705531256</v>
      </c>
      <c r="G25" s="26">
        <f t="shared" si="3"/>
        <v>5.3355226602627583</v>
      </c>
    </row>
    <row r="26" spans="1:7" ht="21" customHeight="1">
      <c r="A26" s="7" t="s">
        <v>45</v>
      </c>
      <c r="B26" s="8" t="s">
        <v>39</v>
      </c>
      <c r="C26" s="24">
        <v>4722400</v>
      </c>
      <c r="D26" s="27">
        <v>4722400</v>
      </c>
      <c r="E26" s="27">
        <v>736538</v>
      </c>
      <c r="F26" s="26">
        <f t="shared" si="0"/>
        <v>15.596688124682364</v>
      </c>
      <c r="G26" s="26">
        <f t="shared" si="3"/>
        <v>15.596688124682364</v>
      </c>
    </row>
    <row r="27" spans="1:7" ht="36" customHeight="1">
      <c r="A27" s="7" t="s">
        <v>46</v>
      </c>
      <c r="B27" s="8" t="s">
        <v>40</v>
      </c>
      <c r="C27" s="24">
        <v>890000</v>
      </c>
      <c r="D27" s="27">
        <v>1309145</v>
      </c>
      <c r="E27" s="27">
        <v>737291.34</v>
      </c>
      <c r="F27" s="26">
        <f t="shared" si="0"/>
        <v>82.841723595505613</v>
      </c>
      <c r="G27" s="26">
        <f t="shared" si="3"/>
        <v>56.318539199248363</v>
      </c>
    </row>
    <row r="28" spans="1:7" ht="54" customHeight="1">
      <c r="A28" s="4" t="s">
        <v>47</v>
      </c>
      <c r="B28" s="5" t="s">
        <v>48</v>
      </c>
      <c r="C28" s="22">
        <f>SUM(C29:C32)</f>
        <v>52637400</v>
      </c>
      <c r="D28" s="22">
        <f>SUM(D29:D32)</f>
        <v>65403803.810000002</v>
      </c>
      <c r="E28" s="22">
        <f>SUM(E29:E32)</f>
        <v>21863265.319999997</v>
      </c>
      <c r="F28" s="23">
        <f t="shared" si="0"/>
        <v>41.53561026950419</v>
      </c>
      <c r="G28" s="23">
        <f>E28/D28*100</f>
        <v>33.428125042258145</v>
      </c>
    </row>
    <row r="29" spans="1:7" ht="26.25" customHeight="1">
      <c r="A29" s="7" t="s">
        <v>53</v>
      </c>
      <c r="B29" s="8" t="s">
        <v>49</v>
      </c>
      <c r="C29" s="24">
        <v>2559000</v>
      </c>
      <c r="D29" s="27">
        <v>997111</v>
      </c>
      <c r="E29" s="27">
        <v>0</v>
      </c>
      <c r="F29" s="26">
        <v>0</v>
      </c>
      <c r="G29" s="26">
        <f t="shared" ref="G29:G32" si="4">E29/D29*100</f>
        <v>0</v>
      </c>
    </row>
    <row r="30" spans="1:7" ht="21" customHeight="1">
      <c r="A30" s="7" t="s">
        <v>54</v>
      </c>
      <c r="B30" s="8" t="s">
        <v>50</v>
      </c>
      <c r="C30" s="24">
        <v>39769500</v>
      </c>
      <c r="D30" s="27">
        <v>48149959.810000002</v>
      </c>
      <c r="E30" s="27">
        <v>15438433.779999999</v>
      </c>
      <c r="F30" s="26">
        <f t="shared" si="0"/>
        <v>38.819783452142971</v>
      </c>
      <c r="G30" s="26">
        <f t="shared" si="4"/>
        <v>32.063232951637218</v>
      </c>
    </row>
    <row r="31" spans="1:7" ht="21" customHeight="1">
      <c r="A31" s="7" t="s">
        <v>55</v>
      </c>
      <c r="B31" s="8" t="s">
        <v>51</v>
      </c>
      <c r="C31" s="24">
        <v>9561200</v>
      </c>
      <c r="D31" s="27">
        <v>15509033</v>
      </c>
      <c r="E31" s="27">
        <v>5816893.0499999998</v>
      </c>
      <c r="F31" s="26">
        <f t="shared" si="0"/>
        <v>60.838524975944438</v>
      </c>
      <c r="G31" s="26">
        <f t="shared" si="4"/>
        <v>37.506484446838172</v>
      </c>
    </row>
    <row r="32" spans="1:7" ht="52.5" customHeight="1">
      <c r="A32" s="7" t="s">
        <v>56</v>
      </c>
      <c r="B32" s="8" t="s">
        <v>52</v>
      </c>
      <c r="C32" s="24">
        <v>747700</v>
      </c>
      <c r="D32" s="27">
        <v>747700</v>
      </c>
      <c r="E32" s="27">
        <v>607938.49</v>
      </c>
      <c r="F32" s="26">
        <f t="shared" si="0"/>
        <v>81.307809281797518</v>
      </c>
      <c r="G32" s="26">
        <f t="shared" si="4"/>
        <v>81.307809281797518</v>
      </c>
    </row>
    <row r="33" spans="1:7" ht="18.75" customHeight="1">
      <c r="A33" s="4" t="s">
        <v>62</v>
      </c>
      <c r="B33" s="5" t="s">
        <v>61</v>
      </c>
      <c r="C33" s="21">
        <f>SUM(C34:C38)</f>
        <v>348314000</v>
      </c>
      <c r="D33" s="22">
        <f>SUM(D34:D38)</f>
        <v>371453060.46999997</v>
      </c>
      <c r="E33" s="22">
        <f>SUM(E34:E38)</f>
        <v>227074188.43000001</v>
      </c>
      <c r="F33" s="23">
        <f t="shared" si="0"/>
        <v>65.19238056179195</v>
      </c>
      <c r="G33" s="23">
        <f>E33/D33*100</f>
        <v>61.131327910633658</v>
      </c>
    </row>
    <row r="34" spans="1:7" ht="17.25" customHeight="1">
      <c r="A34" s="7" t="s">
        <v>67</v>
      </c>
      <c r="B34" s="8" t="s">
        <v>63</v>
      </c>
      <c r="C34" s="24">
        <v>124101900</v>
      </c>
      <c r="D34" s="27">
        <v>131001488</v>
      </c>
      <c r="E34" s="27">
        <v>81017282.079999998</v>
      </c>
      <c r="F34" s="26">
        <f t="shared" si="0"/>
        <v>65.282870028581357</v>
      </c>
      <c r="G34" s="26">
        <f>E34/D34*100</f>
        <v>61.844551017618976</v>
      </c>
    </row>
    <row r="35" spans="1:7" ht="20.25" customHeight="1">
      <c r="A35" s="7" t="s">
        <v>68</v>
      </c>
      <c r="B35" s="8" t="s">
        <v>64</v>
      </c>
      <c r="C35" s="24">
        <v>181631900</v>
      </c>
      <c r="D35" s="27">
        <v>190588383.19999999</v>
      </c>
      <c r="E35" s="27">
        <v>114986280.04000001</v>
      </c>
      <c r="F35" s="26">
        <f t="shared" si="0"/>
        <v>63.307315532128449</v>
      </c>
      <c r="G35" s="26">
        <f t="shared" ref="G35:G38" si="5">E35/D35*100</f>
        <v>60.332260607581468</v>
      </c>
    </row>
    <row r="36" spans="1:7" ht="20.25" customHeight="1">
      <c r="A36" s="7" t="s">
        <v>115</v>
      </c>
      <c r="B36" s="8" t="s">
        <v>116</v>
      </c>
      <c r="C36" s="24">
        <v>26479200</v>
      </c>
      <c r="D36" s="27">
        <v>33596321.270000003</v>
      </c>
      <c r="E36" s="27">
        <v>23783041.07</v>
      </c>
      <c r="F36" s="26">
        <f t="shared" si="0"/>
        <v>89.817823310371921</v>
      </c>
      <c r="G36" s="26">
        <f t="shared" si="5"/>
        <v>70.790610909049676</v>
      </c>
    </row>
    <row r="37" spans="1:7" ht="19.5" customHeight="1">
      <c r="A37" s="7" t="s">
        <v>69</v>
      </c>
      <c r="B37" s="8" t="s">
        <v>65</v>
      </c>
      <c r="C37" s="24">
        <v>3066000</v>
      </c>
      <c r="D37" s="27">
        <v>2998300</v>
      </c>
      <c r="E37" s="27">
        <v>36325.800000000003</v>
      </c>
      <c r="F37" s="26">
        <f t="shared" si="0"/>
        <v>1.1847945205479453</v>
      </c>
      <c r="G37" s="26">
        <f t="shared" si="5"/>
        <v>1.2115465430410568</v>
      </c>
    </row>
    <row r="38" spans="1:7" ht="33" customHeight="1">
      <c r="A38" s="7" t="s">
        <v>70</v>
      </c>
      <c r="B38" s="8" t="s">
        <v>66</v>
      </c>
      <c r="C38" s="24">
        <v>13035000</v>
      </c>
      <c r="D38" s="27">
        <v>13268568</v>
      </c>
      <c r="E38" s="27">
        <v>7251259.4400000004</v>
      </c>
      <c r="F38" s="26">
        <f t="shared" si="0"/>
        <v>55.629147986191029</v>
      </c>
      <c r="G38" s="26">
        <f t="shared" si="5"/>
        <v>54.649902235116862</v>
      </c>
    </row>
    <row r="39" spans="1:7" ht="33" customHeight="1">
      <c r="A39" s="4" t="s">
        <v>72</v>
      </c>
      <c r="B39" s="5" t="s">
        <v>71</v>
      </c>
      <c r="C39" s="21">
        <f>SUM(C40:C41)</f>
        <v>71598500</v>
      </c>
      <c r="D39" s="22">
        <f>SUM(D40:D41)</f>
        <v>71768400.75999999</v>
      </c>
      <c r="E39" s="22">
        <f>SUM(E40:E41)</f>
        <v>41645474.850000001</v>
      </c>
      <c r="F39" s="23">
        <f t="shared" si="0"/>
        <v>58.165289566122205</v>
      </c>
      <c r="G39" s="23">
        <f>E39/D39*100</f>
        <v>58.027592100409521</v>
      </c>
    </row>
    <row r="40" spans="1:7" ht="18.75" customHeight="1">
      <c r="A40" s="7" t="s">
        <v>75</v>
      </c>
      <c r="B40" s="8" t="s">
        <v>73</v>
      </c>
      <c r="C40" s="24">
        <v>61008300</v>
      </c>
      <c r="D40" s="27">
        <v>61178200.759999998</v>
      </c>
      <c r="E40" s="27">
        <v>35673101.920000002</v>
      </c>
      <c r="F40" s="26">
        <f t="shared" si="0"/>
        <v>58.472538851271061</v>
      </c>
      <c r="G40" s="26">
        <f>E40/D40*100</f>
        <v>58.310152107846989</v>
      </c>
    </row>
    <row r="41" spans="1:7" ht="31.5" customHeight="1">
      <c r="A41" s="7" t="s">
        <v>76</v>
      </c>
      <c r="B41" s="8" t="s">
        <v>74</v>
      </c>
      <c r="C41" s="24">
        <v>10590200</v>
      </c>
      <c r="D41" s="27">
        <v>10590200</v>
      </c>
      <c r="E41" s="27">
        <v>5972372.9299999997</v>
      </c>
      <c r="F41" s="26">
        <f t="shared" si="0"/>
        <v>56.395279881399787</v>
      </c>
      <c r="G41" s="26">
        <f>E41/D41*100</f>
        <v>56.395279881399787</v>
      </c>
    </row>
    <row r="42" spans="1:7" ht="37.5" customHeight="1">
      <c r="A42" s="4" t="s">
        <v>77</v>
      </c>
      <c r="B42" s="5" t="s">
        <v>78</v>
      </c>
      <c r="C42" s="21">
        <f>SUM(C43:C46)</f>
        <v>20996600</v>
      </c>
      <c r="D42" s="22">
        <f>SUM(D43:D46)</f>
        <v>19086894.170000002</v>
      </c>
      <c r="E42" s="22">
        <f>SUM(E43:E46)</f>
        <v>6337082.8499999996</v>
      </c>
      <c r="F42" s="23">
        <f t="shared" si="0"/>
        <v>30.181471523961022</v>
      </c>
      <c r="G42" s="23">
        <f>E42/D42*100</f>
        <v>33.201225896460237</v>
      </c>
    </row>
    <row r="43" spans="1:7" ht="20.25" customHeight="1">
      <c r="A43" s="7" t="s">
        <v>83</v>
      </c>
      <c r="B43" s="8" t="s">
        <v>79</v>
      </c>
      <c r="C43" s="24">
        <v>6000300</v>
      </c>
      <c r="D43" s="27">
        <v>6000300</v>
      </c>
      <c r="E43" s="27">
        <v>3069460.28</v>
      </c>
      <c r="F43" s="26">
        <f t="shared" si="0"/>
        <v>51.15511357765444</v>
      </c>
      <c r="G43" s="26">
        <f>E43/D43*100</f>
        <v>51.15511357765444</v>
      </c>
    </row>
    <row r="44" spans="1:7" ht="32.25" customHeight="1">
      <c r="A44" s="7" t="s">
        <v>84</v>
      </c>
      <c r="B44" s="8" t="s">
        <v>80</v>
      </c>
      <c r="C44" s="24">
        <v>643500</v>
      </c>
      <c r="D44" s="27">
        <v>785114.78</v>
      </c>
      <c r="E44" s="27">
        <v>272137.37</v>
      </c>
      <c r="F44" s="26">
        <f t="shared" si="0"/>
        <v>42.290189588189584</v>
      </c>
      <c r="G44" s="26">
        <f t="shared" ref="G44:G54" si="6">E44/D44*100</f>
        <v>34.662112716818292</v>
      </c>
    </row>
    <row r="45" spans="1:7" ht="19.5" customHeight="1">
      <c r="A45" s="7" t="s">
        <v>85</v>
      </c>
      <c r="B45" s="8" t="s">
        <v>81</v>
      </c>
      <c r="C45" s="24">
        <v>14332800</v>
      </c>
      <c r="D45" s="27">
        <v>12281479.390000001</v>
      </c>
      <c r="E45" s="27">
        <v>2995485.2</v>
      </c>
      <c r="F45" s="26">
        <f t="shared" si="0"/>
        <v>20.899511609734319</v>
      </c>
      <c r="G45" s="26">
        <f t="shared" si="6"/>
        <v>24.390263622793086</v>
      </c>
    </row>
    <row r="46" spans="1:7" ht="34.5" customHeight="1">
      <c r="A46" s="7" t="s">
        <v>86</v>
      </c>
      <c r="B46" s="8" t="s">
        <v>82</v>
      </c>
      <c r="C46" s="24">
        <v>20000</v>
      </c>
      <c r="D46" s="27">
        <v>20000</v>
      </c>
      <c r="E46" s="27">
        <v>0</v>
      </c>
      <c r="F46" s="26">
        <f t="shared" si="0"/>
        <v>0</v>
      </c>
      <c r="G46" s="26">
        <f t="shared" si="6"/>
        <v>0</v>
      </c>
    </row>
    <row r="47" spans="1:7" ht="34.200000000000003" customHeight="1">
      <c r="A47" s="4" t="s">
        <v>88</v>
      </c>
      <c r="B47" s="5" t="s">
        <v>87</v>
      </c>
      <c r="C47" s="21">
        <f>SUM(C48)</f>
        <v>885600</v>
      </c>
      <c r="D47" s="22">
        <f>SUM(D48)</f>
        <v>885600</v>
      </c>
      <c r="E47" s="22">
        <f>SUM(E48)</f>
        <v>375600</v>
      </c>
      <c r="F47" s="23">
        <f t="shared" si="0"/>
        <v>42.411924119241192</v>
      </c>
      <c r="G47" s="23">
        <f t="shared" si="6"/>
        <v>42.411924119241192</v>
      </c>
    </row>
    <row r="48" spans="1:7" ht="21" customHeight="1">
      <c r="A48" s="7" t="s">
        <v>89</v>
      </c>
      <c r="B48" s="8" t="s">
        <v>90</v>
      </c>
      <c r="C48" s="24">
        <v>885600</v>
      </c>
      <c r="D48" s="27">
        <v>885600</v>
      </c>
      <c r="E48" s="27">
        <v>375600</v>
      </c>
      <c r="F48" s="26">
        <f t="shared" si="0"/>
        <v>42.411924119241192</v>
      </c>
      <c r="G48" s="26">
        <f t="shared" si="6"/>
        <v>42.411924119241192</v>
      </c>
    </row>
    <row r="49" spans="1:7" ht="34.5" customHeight="1">
      <c r="A49" s="4" t="s">
        <v>91</v>
      </c>
      <c r="B49" s="6">
        <v>1200</v>
      </c>
      <c r="C49" s="21">
        <f>SUM(C51+C50)</f>
        <v>4063400</v>
      </c>
      <c r="D49" s="21">
        <f t="shared" ref="D49:E49" si="7">SUM(D51+D50)</f>
        <v>5063400</v>
      </c>
      <c r="E49" s="21">
        <f t="shared" si="7"/>
        <v>3299515.5300000003</v>
      </c>
      <c r="F49" s="23">
        <f t="shared" si="0"/>
        <v>81.200854702958125</v>
      </c>
      <c r="G49" s="23">
        <f t="shared" si="6"/>
        <v>65.16403069084015</v>
      </c>
    </row>
    <row r="50" spans="1:7" ht="26.25" customHeight="1">
      <c r="A50" s="7" t="s">
        <v>118</v>
      </c>
      <c r="B50" s="9">
        <v>1201</v>
      </c>
      <c r="C50" s="24">
        <v>2254400</v>
      </c>
      <c r="D50" s="27">
        <v>2754400</v>
      </c>
      <c r="E50" s="27">
        <v>1887496.95</v>
      </c>
      <c r="F50" s="26">
        <f t="shared" si="0"/>
        <v>83.725024396735265</v>
      </c>
      <c r="G50" s="26">
        <f t="shared" si="6"/>
        <v>68.526610151031079</v>
      </c>
    </row>
    <row r="51" spans="1:7" ht="30" customHeight="1">
      <c r="A51" s="7" t="s">
        <v>92</v>
      </c>
      <c r="B51" s="9">
        <v>1202</v>
      </c>
      <c r="C51" s="24">
        <v>1809000</v>
      </c>
      <c r="D51" s="27">
        <v>2309000</v>
      </c>
      <c r="E51" s="27">
        <v>1412018.58</v>
      </c>
      <c r="F51" s="26">
        <f t="shared" si="0"/>
        <v>78.055200663349922</v>
      </c>
      <c r="G51" s="26">
        <f t="shared" si="6"/>
        <v>61.152818536162847</v>
      </c>
    </row>
    <row r="52" spans="1:7" ht="105" customHeight="1">
      <c r="A52" s="4" t="s">
        <v>119</v>
      </c>
      <c r="B52" s="6">
        <v>1400</v>
      </c>
      <c r="C52" s="21">
        <f>C53+C54</f>
        <v>57051400</v>
      </c>
      <c r="D52" s="21">
        <f>D53+D54</f>
        <v>57769380</v>
      </c>
      <c r="E52" s="21">
        <f t="shared" ref="E52" si="8">E53+E54</f>
        <v>37527145</v>
      </c>
      <c r="F52" s="23">
        <f t="shared" si="0"/>
        <v>65.777781088632352</v>
      </c>
      <c r="G52" s="23">
        <f t="shared" si="6"/>
        <v>64.960269609956001</v>
      </c>
    </row>
    <row r="53" spans="1:7" ht="84" customHeight="1">
      <c r="A53" s="7" t="s">
        <v>120</v>
      </c>
      <c r="B53" s="9">
        <v>1401</v>
      </c>
      <c r="C53" s="24">
        <v>45391400</v>
      </c>
      <c r="D53" s="27">
        <v>45391400</v>
      </c>
      <c r="E53" s="27">
        <v>29035715</v>
      </c>
      <c r="F53" s="26">
        <f t="shared" ref="F53" si="9">E53/C53*100</f>
        <v>63.967436562873146</v>
      </c>
      <c r="G53" s="26">
        <f t="shared" ref="G53" si="10">E53/D53*100</f>
        <v>63.967436562873146</v>
      </c>
    </row>
    <row r="54" spans="1:7" ht="39" customHeight="1">
      <c r="A54" s="7" t="s">
        <v>121</v>
      </c>
      <c r="B54" s="9">
        <v>1403</v>
      </c>
      <c r="C54" s="24">
        <v>11660000</v>
      </c>
      <c r="D54" s="27">
        <v>12377980</v>
      </c>
      <c r="E54" s="27">
        <v>8491430</v>
      </c>
      <c r="F54" s="26">
        <f t="shared" si="0"/>
        <v>72.825300171526592</v>
      </c>
      <c r="G54" s="26">
        <f t="shared" si="6"/>
        <v>68.601096463235521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август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2021-03-25T08:40:35Z</dcterms:modified>
</cp:coreProperties>
</file>