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сентябрь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C26" i="3"/>
  <c r="E26"/>
  <c r="D26"/>
  <c r="G27"/>
  <c r="D50" l="1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3"/>
  <c r="G23"/>
  <c r="F24"/>
  <c r="G24"/>
  <c r="F25"/>
  <c r="G25"/>
  <c r="F26"/>
  <c r="F28"/>
  <c r="G28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26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<sst xmlns="http://schemas.openxmlformats.org/spreadsheetml/2006/main" count="209" uniqueCount="125">
  <si>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</si>
  <si>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</si>
  <si>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</si>
  <si>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</si>
  <si>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</si>
  <si>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</si>
  <si>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</si>
  <si>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</si>
  <si>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</si>
  <si>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</si>
  <si>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</si>
  <si>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</si>
  <si>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</si>
  <si>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</si>
  <si>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</si>
  <si>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</si>
  <si>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</si>
  <si>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</si>
  <si>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</si>
  <si>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</si>
  <si>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</si>
  <si>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</si>
  <si>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</si>
  <si>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</si>
  <si>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</si>
  <si>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</si>
  <si>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</si>
  <si>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</si>
  <si>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</si>
  <si>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</si>
  <si>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</si>
  <si>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</si>
  <si>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</si>
  <si>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</si>
  <si>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</si>
  <si>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</si>
  <si>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</si>
  <si>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</si>
  <si>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</si>
  <si>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</si>
  <si>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</si>
  <si>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</si>
  <si>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</si>
  <si>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</si>
  <si>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</si>
  <si>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</si>
  <si>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</si>
  <si>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</si>
  <si>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</si>
  <si>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</si>
  <si>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</si>
  <si>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</si>
  <si>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</si>
  <si>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</si>
  <si>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</si>
  <si>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</si>
  <si>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</si>
  <si>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</si>
  <si>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</si>
  <si>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</si>
  <si>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</si>
  <si>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</si>
  <si>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</si>
  <si>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</si>
  <si>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</si>
  <si>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</si>
  <si>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</si>
  <si>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</si>
  <si>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</si>
  <si>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</si>
  <si>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</si>
  <si>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</si>
  <si>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</si>
  <si>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</si>
  <si>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</si>
  <si>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</si>
  <si>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</si>
  <si>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</si>
  <si>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</si>
  <si>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</si>
  <si>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</si>
  <si>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</si>
  <si>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</si>
  <si>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</si>
  <si>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</si>
  <si>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</si>
  <si>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</si>
  <si>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</si>
  <si>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</si>
  <si>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</si>
  <si>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</si>
  <si>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</si>
  <si>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</si>
  <si>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</si>
  <si>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</si>
  <si>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</si>
  <si>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</si>
  <si>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</si>
  <si>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</si>
  <si>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</si>
  <si>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</si>
  <si>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</si>
  <si>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</si>
  <si>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</si>
  <si>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</si>
  <si>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</si>
  <si>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</si>
  <si>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</si>
  <si>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</si>
  <si>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</si>
  <si>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</si>
  <si>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</si>
  <si>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</si>
  <si>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</si>
  <si>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</si>
  <si>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</si>
  <si>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</si>
  <si>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</si>
  <si>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</si>
  <si>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</si>
  <si>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</si>
  <si>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</si>
  <si>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</si>
  <si>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январь-сентябрь  2019 года в разрезе разделов, подразделов классификации расходов</t>
  </si>
  <si>
    <t>на 01.10.2019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</si>
</sst>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" fontId="8" fillId="0" borderId="10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</row>
    <row r="2" spans="1:21" ht="22.5" customHeight="1">
      <c r="A2" s="34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9" t="s">
        <v>1</v>
      </c>
      <c r="B4" s="29" t="s">
        <v>2</v>
      </c>
      <c r="C4" s="36" t="s">
        <v>110</v>
      </c>
      <c r="D4" s="37"/>
      <c r="E4" s="37"/>
      <c r="F4" s="37"/>
      <c r="G4" s="37"/>
      <c r="H4" s="38"/>
      <c r="I4" s="17"/>
      <c r="J4" s="36" t="s">
        <v>5</v>
      </c>
      <c r="K4" s="37"/>
      <c r="L4" s="37"/>
      <c r="M4" s="37"/>
      <c r="N4" s="37"/>
      <c r="O4" s="37"/>
      <c r="P4" s="37"/>
      <c r="Q4" s="38"/>
      <c r="R4" s="1"/>
      <c r="S4" s="1"/>
      <c r="T4" s="1"/>
      <c r="U4" s="1"/>
    </row>
    <row r="5" spans="1:21" ht="17.2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  <c r="H5" s="29" t="s">
        <v>4</v>
      </c>
      <c r="I5" s="18"/>
      <c r="J5" s="29" t="s">
        <v>100</v>
      </c>
      <c r="K5" s="29" t="s">
        <v>101</v>
      </c>
      <c r="L5" s="29" t="s">
        <v>9</v>
      </c>
      <c r="M5" s="31" t="s">
        <v>6</v>
      </c>
      <c r="N5" s="32"/>
      <c r="O5" s="29" t="s">
        <v>7</v>
      </c>
      <c r="P5" s="29" t="s">
        <v>8</v>
      </c>
      <c r="Q5" s="29" t="s">
        <v>102</v>
      </c>
      <c r="R5" s="1"/>
      <c r="S5" s="1"/>
      <c r="T5" s="1"/>
      <c r="U5" s="1"/>
    </row>
    <row r="6" spans="1:21" ht="63.75">
      <c r="A6" s="30"/>
      <c r="B6" s="30"/>
      <c r="C6" s="30"/>
      <c r="D6" s="30"/>
      <c r="E6" s="30"/>
      <c r="F6" s="18" t="s">
        <v>97</v>
      </c>
      <c r="G6" s="18" t="s">
        <v>98</v>
      </c>
      <c r="H6" s="30"/>
      <c r="I6" s="18"/>
      <c r="J6" s="30"/>
      <c r="K6" s="30"/>
      <c r="L6" s="30"/>
      <c r="M6" s="18" t="s">
        <v>97</v>
      </c>
      <c r="N6" s="18" t="s">
        <v>98</v>
      </c>
      <c r="O6" s="30"/>
      <c r="P6" s="30"/>
      <c r="Q6" s="30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3" t="s">
        <v>117</v>
      </c>
      <c r="B1" s="33"/>
      <c r="C1" s="33"/>
      <c r="D1" s="33"/>
      <c r="E1" s="33"/>
      <c r="F1" s="33"/>
      <c r="G1" s="33"/>
    </row>
    <row r="2" spans="1:7" ht="15.75">
      <c r="A2" s="34" t="s">
        <v>123</v>
      </c>
      <c r="B2" s="34"/>
      <c r="C2" s="34"/>
      <c r="D2" s="34"/>
      <c r="E2" s="34"/>
      <c r="F2" s="34"/>
      <c r="G2" s="34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29" t="s">
        <v>1</v>
      </c>
      <c r="B4" s="29" t="s">
        <v>2</v>
      </c>
      <c r="C4" s="36" t="s">
        <v>124</v>
      </c>
      <c r="D4" s="37"/>
      <c r="E4" s="37"/>
      <c r="F4" s="37"/>
      <c r="G4" s="38"/>
    </row>
    <row r="5" spans="1:7" ht="25.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</row>
    <row r="6" spans="1:7" ht="70.5" customHeight="1">
      <c r="A6" s="30"/>
      <c r="B6" s="30"/>
      <c r="C6" s="30"/>
      <c r="D6" s="30"/>
      <c r="E6" s="30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635510500</v>
      </c>
      <c r="D8" s="19">
        <f>SUM(D9+D16+D18+D20+D26+D31+D37+D40+D45+D47+D50)</f>
        <v>746986761.30000007</v>
      </c>
      <c r="E8" s="19">
        <f>SUM(E9+E16+E18+E20+E26+E31+E37+E40+E45+E47+E50)</f>
        <v>523735830.51000005</v>
      </c>
      <c r="F8" s="20">
        <f>E8/C8*100</f>
        <v>82.411829625159626</v>
      </c>
      <c r="G8" s="20">
        <f>E8/D8*100</f>
        <v>70.113134213855304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55338865.890000001</v>
      </c>
      <c r="E9" s="22">
        <f>SUM(E10:E15)</f>
        <v>35782137.670000002</v>
      </c>
      <c r="F9" s="23">
        <f>E9/C9*100</f>
        <v>67.860966667045972</v>
      </c>
      <c r="G9" s="23">
        <f>E9/D9*100</f>
        <v>64.660048764147163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7">
        <v>3172200</v>
      </c>
      <c r="E10" s="27">
        <v>1476478</v>
      </c>
      <c r="F10" s="26">
        <f t="shared" ref="F10:F52" si="0">E10/C10*100</f>
        <v>42.522838546166696</v>
      </c>
      <c r="G10" s="26">
        <f t="shared" ref="G10:G17" si="1">E10/D10*100</f>
        <v>46.544291028308429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7">
        <v>27575536.07</v>
      </c>
      <c r="E11" s="27">
        <v>17636530.870000001</v>
      </c>
      <c r="F11" s="26">
        <f>E11/C11*100</f>
        <v>68.413005954343575</v>
      </c>
      <c r="G11" s="26">
        <f>E11/D11*100</f>
        <v>63.957164151695856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7">
        <v>15400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7">
        <v>8552700</v>
      </c>
      <c r="E13" s="27">
        <v>5803693.25</v>
      </c>
      <c r="F13" s="26">
        <f t="shared" si="0"/>
        <v>67.858024366574298</v>
      </c>
      <c r="G13" s="26">
        <f t="shared" si="1"/>
        <v>67.858024366574298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7">
        <v>0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7">
        <v>16023029.82</v>
      </c>
      <c r="E15" s="27">
        <v>10865435.550000001</v>
      </c>
      <c r="F15" s="26">
        <f t="shared" si="0"/>
        <v>76.469762048871132</v>
      </c>
      <c r="G15" s="26">
        <f t="shared" si="1"/>
        <v>67.811366964054002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538500</v>
      </c>
      <c r="F16" s="23">
        <f t="shared" si="2"/>
        <v>0</v>
      </c>
      <c r="G16" s="23">
        <f t="shared" si="2"/>
        <v>75.01044713748432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538500</v>
      </c>
      <c r="F17" s="26">
        <v>0</v>
      </c>
      <c r="G17" s="26">
        <f t="shared" si="1"/>
        <v>75.01044713748432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3719292.8</v>
      </c>
      <c r="E18" s="22">
        <f>SUM(E19:E19)</f>
        <v>2563891.5699999998</v>
      </c>
      <c r="F18" s="23">
        <f t="shared" si="0"/>
        <v>70.091898903742575</v>
      </c>
      <c r="G18" s="23">
        <f>E18/D18*100</f>
        <v>68.934921445281205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5">
        <v>3719292.8</v>
      </c>
      <c r="E19" s="28">
        <v>2563891.5699999998</v>
      </c>
      <c r="F19" s="26">
        <f t="shared" si="0"/>
        <v>70.091898903742575</v>
      </c>
      <c r="G19" s="26">
        <f>E19/D19*100</f>
        <v>68.934921445281205</v>
      </c>
    </row>
    <row r="20" spans="1:7" ht="33.75" customHeight="1">
      <c r="A20" s="4" t="s">
        <v>33</v>
      </c>
      <c r="B20" s="5" t="s">
        <v>34</v>
      </c>
      <c r="C20" s="21">
        <f>SUM(C21:C25)</f>
        <v>12683700</v>
      </c>
      <c r="D20" s="22">
        <f>SUM(D21:D25)</f>
        <v>21613325.780000001</v>
      </c>
      <c r="E20" s="22">
        <f>SUM(E21:E25)</f>
        <v>9685283.0600000005</v>
      </c>
      <c r="F20" s="23">
        <f t="shared" si="0"/>
        <v>76.360076791472522</v>
      </c>
      <c r="G20" s="23">
        <f>E20/D20*100</f>
        <v>44.811627597647771</v>
      </c>
    </row>
    <row r="21" spans="1:7" ht="21" customHeight="1">
      <c r="A21" s="7" t="s">
        <v>41</v>
      </c>
      <c r="B21" s="8" t="s">
        <v>35</v>
      </c>
      <c r="C21" s="24">
        <v>350000</v>
      </c>
      <c r="D21" s="27">
        <v>421684.4</v>
      </c>
      <c r="E21" s="27">
        <v>404111.71</v>
      </c>
      <c r="F21" s="26">
        <f t="shared" si="0"/>
        <v>115.46048857142858</v>
      </c>
      <c r="G21" s="26">
        <f>E21/D21*100</f>
        <v>95.832738891929608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7">
        <v>7624446.9299999997</v>
      </c>
      <c r="E22" s="27">
        <v>5359148.33</v>
      </c>
      <c r="F22" s="26">
        <f t="shared" si="0"/>
        <v>80.822047565904569</v>
      </c>
      <c r="G22" s="26">
        <f t="shared" ref="G22:G25" si="3">E22/D22*100</f>
        <v>70.289010851571376</v>
      </c>
    </row>
    <row r="23" spans="1:7" ht="29.25" customHeight="1">
      <c r="A23" s="7" t="s">
        <v>44</v>
      </c>
      <c r="B23" s="8" t="s">
        <v>38</v>
      </c>
      <c r="C23" s="24">
        <v>282700</v>
      </c>
      <c r="D23" s="27">
        <v>8261072.4500000002</v>
      </c>
      <c r="E23" s="27">
        <v>267914.40000000002</v>
      </c>
      <c r="F23" s="26">
        <f t="shared" si="0"/>
        <v>94.769862044570218</v>
      </c>
      <c r="G23" s="26">
        <f t="shared" si="3"/>
        <v>3.2430946662379165</v>
      </c>
    </row>
    <row r="24" spans="1:7" ht="21" customHeight="1">
      <c r="A24" s="7" t="s">
        <v>45</v>
      </c>
      <c r="B24" s="8" t="s">
        <v>39</v>
      </c>
      <c r="C24" s="24">
        <v>4760200</v>
      </c>
      <c r="D24" s="27">
        <v>4694122</v>
      </c>
      <c r="E24" s="27">
        <v>3240108.62</v>
      </c>
      <c r="F24" s="26">
        <f t="shared" si="0"/>
        <v>68.066648880299155</v>
      </c>
      <c r="G24" s="26">
        <f t="shared" si="3"/>
        <v>69.024806342911418</v>
      </c>
    </row>
    <row r="25" spans="1:7" ht="36" customHeight="1">
      <c r="A25" s="7" t="s">
        <v>46</v>
      </c>
      <c r="B25" s="8" t="s">
        <v>40</v>
      </c>
      <c r="C25" s="24">
        <v>660000</v>
      </c>
      <c r="D25" s="27">
        <v>612000</v>
      </c>
      <c r="E25" s="27">
        <v>414000</v>
      </c>
      <c r="F25" s="26">
        <f t="shared" si="0"/>
        <v>62.727272727272734</v>
      </c>
      <c r="G25" s="26">
        <f t="shared" si="3"/>
        <v>67.64705882352942</v>
      </c>
    </row>
    <row r="26" spans="1:7" ht="54" customHeight="1">
      <c r="A26" s="4" t="s">
        <v>47</v>
      </c>
      <c r="B26" s="5" t="s">
        <v>48</v>
      </c>
      <c r="C26" s="22">
        <f>SUM(C27:C30)</f>
        <v>43586200</v>
      </c>
      <c r="D26" s="22">
        <f>SUM(D27:D30)</f>
        <v>83607593.969999999</v>
      </c>
      <c r="E26" s="22">
        <f>SUM(E27:E30)</f>
        <v>59488697.380000003</v>
      </c>
      <c r="F26" s="23">
        <f t="shared" si="0"/>
        <v>136.48516590113385</v>
      </c>
      <c r="G26" s="23">
        <f>E26/D26*100</f>
        <v>71.152265667812046</v>
      </c>
    </row>
    <row r="27" spans="1:7" ht="26.25" customHeight="1">
      <c r="A27" s="7" t="s">
        <v>53</v>
      </c>
      <c r="B27" s="8" t="s">
        <v>49</v>
      </c>
      <c r="C27" s="24">
        <v>0</v>
      </c>
      <c r="D27" s="27">
        <v>1300000</v>
      </c>
      <c r="E27" s="27">
        <v>1300000</v>
      </c>
      <c r="F27" s="26">
        <v>0</v>
      </c>
      <c r="G27" s="26">
        <f t="shared" ref="G27:G30" si="4">E27/D27*100</f>
        <v>100</v>
      </c>
    </row>
    <row r="28" spans="1:7" ht="21" customHeight="1">
      <c r="A28" s="7" t="s">
        <v>54</v>
      </c>
      <c r="B28" s="8" t="s">
        <v>50</v>
      </c>
      <c r="C28" s="24">
        <v>39390800</v>
      </c>
      <c r="D28" s="27">
        <v>71151395.519999996</v>
      </c>
      <c r="E28" s="27">
        <v>48473620.380000003</v>
      </c>
      <c r="F28" s="26">
        <f t="shared" si="0"/>
        <v>123.05822775876601</v>
      </c>
      <c r="G28" s="26">
        <f t="shared" si="4"/>
        <v>68.127434501793459</v>
      </c>
    </row>
    <row r="29" spans="1:7" ht="21" customHeight="1">
      <c r="A29" s="7" t="s">
        <v>55</v>
      </c>
      <c r="B29" s="8" t="s">
        <v>51</v>
      </c>
      <c r="C29" s="24">
        <v>3511500</v>
      </c>
      <c r="D29" s="27">
        <v>10469898.449999999</v>
      </c>
      <c r="E29" s="27">
        <v>9107978</v>
      </c>
      <c r="F29" s="26">
        <f t="shared" si="0"/>
        <v>259.37570838672934</v>
      </c>
      <c r="G29" s="26">
        <f t="shared" si="4"/>
        <v>86.99203763528385</v>
      </c>
    </row>
    <row r="30" spans="1:7" ht="52.5" customHeight="1">
      <c r="A30" s="7" t="s">
        <v>56</v>
      </c>
      <c r="B30" s="8" t="s">
        <v>52</v>
      </c>
      <c r="C30" s="24">
        <v>683900</v>
      </c>
      <c r="D30" s="27">
        <v>686300</v>
      </c>
      <c r="E30" s="27">
        <v>607099</v>
      </c>
      <c r="F30" s="26">
        <f t="shared" si="0"/>
        <v>88.7701418336014</v>
      </c>
      <c r="G30" s="26">
        <f t="shared" si="4"/>
        <v>88.459711496430131</v>
      </c>
    </row>
    <row r="31" spans="1:7" ht="18.75" customHeight="1">
      <c r="A31" s="4" t="s">
        <v>62</v>
      </c>
      <c r="B31" s="5" t="s">
        <v>61</v>
      </c>
      <c r="C31" s="21">
        <f>SUM(C32:C36)</f>
        <v>378441000</v>
      </c>
      <c r="D31" s="22">
        <f>SUM(D32:D36)</f>
        <v>416677790.01999998</v>
      </c>
      <c r="E31" s="22">
        <f>SUM(E32:E36)</f>
        <v>289010307.90000004</v>
      </c>
      <c r="F31" s="23">
        <f t="shared" si="0"/>
        <v>76.368656646610717</v>
      </c>
      <c r="G31" s="23">
        <f>E31/D31*100</f>
        <v>69.360622241499343</v>
      </c>
    </row>
    <row r="32" spans="1:7" ht="17.25" customHeight="1">
      <c r="A32" s="7" t="s">
        <v>67</v>
      </c>
      <c r="B32" s="8" t="s">
        <v>63</v>
      </c>
      <c r="C32" s="24">
        <v>152981000</v>
      </c>
      <c r="D32" s="27">
        <v>183562225.02000001</v>
      </c>
      <c r="E32" s="27">
        <v>131012100.94</v>
      </c>
      <c r="F32" s="26">
        <f t="shared" si="0"/>
        <v>85.639459109301157</v>
      </c>
      <c r="G32" s="26">
        <f>E32/D32*100</f>
        <v>71.372037970081038</v>
      </c>
    </row>
    <row r="33" spans="1:7" ht="20.25" customHeight="1">
      <c r="A33" s="7" t="s">
        <v>68</v>
      </c>
      <c r="B33" s="8" t="s">
        <v>64</v>
      </c>
      <c r="C33" s="24">
        <v>186094600</v>
      </c>
      <c r="D33" s="27">
        <v>193570215</v>
      </c>
      <c r="E33" s="27">
        <v>132165377.55</v>
      </c>
      <c r="F33" s="26">
        <f t="shared" si="0"/>
        <v>71.020533400754232</v>
      </c>
      <c r="G33" s="26">
        <f t="shared" ref="G33:G36" si="5">E33/D33*100</f>
        <v>68.27774487412745</v>
      </c>
    </row>
    <row r="34" spans="1:7" ht="20.25" customHeight="1">
      <c r="A34" s="7" t="s">
        <v>115</v>
      </c>
      <c r="B34" s="8" t="s">
        <v>116</v>
      </c>
      <c r="C34" s="24">
        <v>23111100</v>
      </c>
      <c r="D34" s="27">
        <v>22937950</v>
      </c>
      <c r="E34" s="27">
        <v>15613297</v>
      </c>
      <c r="F34" s="26">
        <f t="shared" si="0"/>
        <v>67.557567575753637</v>
      </c>
      <c r="G34" s="26">
        <f t="shared" si="5"/>
        <v>68.067534369897913</v>
      </c>
    </row>
    <row r="35" spans="1:7" ht="19.5" customHeight="1">
      <c r="A35" s="7" t="s">
        <v>69</v>
      </c>
      <c r="B35" s="8" t="s">
        <v>65</v>
      </c>
      <c r="C35" s="24">
        <v>2713400</v>
      </c>
      <c r="D35" s="27">
        <v>3003100</v>
      </c>
      <c r="E35" s="27">
        <v>2488982</v>
      </c>
      <c r="F35" s="26">
        <f t="shared" si="0"/>
        <v>91.729269551116673</v>
      </c>
      <c r="G35" s="26">
        <f t="shared" si="5"/>
        <v>82.880423562318938</v>
      </c>
    </row>
    <row r="36" spans="1:7" ht="33" customHeight="1">
      <c r="A36" s="7" t="s">
        <v>70</v>
      </c>
      <c r="B36" s="8" t="s">
        <v>66</v>
      </c>
      <c r="C36" s="24">
        <v>13540900</v>
      </c>
      <c r="D36" s="27">
        <v>13604300</v>
      </c>
      <c r="E36" s="27">
        <v>7730550.4100000001</v>
      </c>
      <c r="F36" s="26">
        <f t="shared" si="0"/>
        <v>57.090373682694647</v>
      </c>
      <c r="G36" s="26">
        <f t="shared" si="5"/>
        <v>56.824315914821057</v>
      </c>
    </row>
    <row r="37" spans="1:7" ht="33" customHeight="1">
      <c r="A37" s="4" t="s">
        <v>72</v>
      </c>
      <c r="B37" s="5" t="s">
        <v>71</v>
      </c>
      <c r="C37" s="21">
        <f>SUM(C38:C39)</f>
        <v>68608100</v>
      </c>
      <c r="D37" s="22">
        <f>SUM(D38:D39)</f>
        <v>77055779.109999999</v>
      </c>
      <c r="E37" s="22">
        <f>SUM(E38:E39)</f>
        <v>51645683.600000001</v>
      </c>
      <c r="F37" s="23">
        <f t="shared" si="0"/>
        <v>75.276364744104569</v>
      </c>
      <c r="G37" s="23">
        <f>E37/D37*100</f>
        <v>67.023764079101539</v>
      </c>
    </row>
    <row r="38" spans="1:7" ht="18.75" customHeight="1">
      <c r="A38" s="7" t="s">
        <v>75</v>
      </c>
      <c r="B38" s="8" t="s">
        <v>73</v>
      </c>
      <c r="C38" s="24">
        <v>60347800</v>
      </c>
      <c r="D38" s="27">
        <v>68736643.510000005</v>
      </c>
      <c r="E38" s="27">
        <v>46125133.420000002</v>
      </c>
      <c r="F38" s="26">
        <f t="shared" si="0"/>
        <v>76.432170551370561</v>
      </c>
      <c r="G38" s="26">
        <f>E38/D38*100</f>
        <v>67.104139894886757</v>
      </c>
    </row>
    <row r="39" spans="1:7" ht="31.5" customHeight="1">
      <c r="A39" s="7" t="s">
        <v>76</v>
      </c>
      <c r="B39" s="8" t="s">
        <v>74</v>
      </c>
      <c r="C39" s="24">
        <v>8260300</v>
      </c>
      <c r="D39" s="27">
        <v>8319135.5999999996</v>
      </c>
      <c r="E39" s="27">
        <v>5520550.1799999997</v>
      </c>
      <c r="F39" s="26">
        <f t="shared" si="0"/>
        <v>66.832320617895235</v>
      </c>
      <c r="G39" s="26">
        <f>E39/D39*100</f>
        <v>66.3596609724693</v>
      </c>
    </row>
    <row r="40" spans="1:7" ht="37.5" customHeight="1">
      <c r="A40" s="4" t="s">
        <v>77</v>
      </c>
      <c r="B40" s="5" t="s">
        <v>78</v>
      </c>
      <c r="C40" s="21">
        <f>SUM(C41:C44)</f>
        <v>20175900</v>
      </c>
      <c r="D40" s="22">
        <f>SUM(D41:D44)</f>
        <v>32323040.73</v>
      </c>
      <c r="E40" s="22">
        <f>SUM(E41:E44)</f>
        <v>25616314.460000001</v>
      </c>
      <c r="F40" s="23">
        <f t="shared" si="0"/>
        <v>126.96491586496761</v>
      </c>
      <c r="G40" s="23">
        <f>E40/D40*100</f>
        <v>79.250942613900548</v>
      </c>
    </row>
    <row r="41" spans="1:7" ht="20.25" customHeight="1">
      <c r="A41" s="7" t="s">
        <v>83</v>
      </c>
      <c r="B41" s="8" t="s">
        <v>79</v>
      </c>
      <c r="C41" s="24">
        <v>4478100</v>
      </c>
      <c r="D41" s="27">
        <v>4478100</v>
      </c>
      <c r="E41" s="27">
        <v>2979130.98</v>
      </c>
      <c r="F41" s="26">
        <f t="shared" si="0"/>
        <v>66.526673812554421</v>
      </c>
      <c r="G41" s="26">
        <f>E41/D41*100</f>
        <v>66.526673812554421</v>
      </c>
    </row>
    <row r="42" spans="1:7" ht="32.25" customHeight="1">
      <c r="A42" s="7" t="s">
        <v>84</v>
      </c>
      <c r="B42" s="8" t="s">
        <v>80</v>
      </c>
      <c r="C42" s="24">
        <v>3283300</v>
      </c>
      <c r="D42" s="27">
        <v>4402180</v>
      </c>
      <c r="E42" s="27">
        <v>4081296.47</v>
      </c>
      <c r="F42" s="26">
        <f t="shared" si="0"/>
        <v>124.3047077635306</v>
      </c>
      <c r="G42" s="26">
        <f t="shared" ref="G42:G52" si="6">E42/D42*100</f>
        <v>92.710803965308102</v>
      </c>
    </row>
    <row r="43" spans="1:7" ht="19.5" customHeight="1">
      <c r="A43" s="7" t="s">
        <v>85</v>
      </c>
      <c r="B43" s="8" t="s">
        <v>81</v>
      </c>
      <c r="C43" s="24">
        <v>12394500</v>
      </c>
      <c r="D43" s="27">
        <v>23422760.73</v>
      </c>
      <c r="E43" s="27">
        <v>18555887.010000002</v>
      </c>
      <c r="F43" s="26">
        <f t="shared" si="0"/>
        <v>149.71065399975799</v>
      </c>
      <c r="G43" s="26">
        <f t="shared" si="6"/>
        <v>79.22160510410508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29.25" customHeight="1">
      <c r="A45" s="4" t="s">
        <v>88</v>
      </c>
      <c r="B45" s="5" t="s">
        <v>87</v>
      </c>
      <c r="C45" s="21">
        <f>SUM(C46)</f>
        <v>960000</v>
      </c>
      <c r="D45" s="22">
        <f>SUM(D46)</f>
        <v>960000</v>
      </c>
      <c r="E45" s="22">
        <f>SUM(E46)</f>
        <v>780000</v>
      </c>
      <c r="F45" s="23">
        <f t="shared" si="0"/>
        <v>81.25</v>
      </c>
      <c r="G45" s="23">
        <f t="shared" si="6"/>
        <v>81.25</v>
      </c>
    </row>
    <row r="46" spans="1:7" ht="21" customHeight="1">
      <c r="A46" s="7" t="s">
        <v>89</v>
      </c>
      <c r="B46" s="8" t="s">
        <v>90</v>
      </c>
      <c r="C46" s="24">
        <v>960000</v>
      </c>
      <c r="D46" s="25">
        <v>960000</v>
      </c>
      <c r="E46" s="25">
        <v>780000</v>
      </c>
      <c r="F46" s="26">
        <f t="shared" si="0"/>
        <v>81.25</v>
      </c>
      <c r="G46" s="26">
        <f t="shared" si="6"/>
        <v>81.25</v>
      </c>
    </row>
    <row r="47" spans="1:7" ht="34.5" customHeight="1">
      <c r="A47" s="4" t="s">
        <v>91</v>
      </c>
      <c r="B47" s="6">
        <v>1200</v>
      </c>
      <c r="C47" s="21">
        <f>SUM(C49+C48)</f>
        <v>3966600</v>
      </c>
      <c r="D47" s="21">
        <f t="shared" ref="D47:E47" si="7">SUM(D49+D48)</f>
        <v>4229600</v>
      </c>
      <c r="E47" s="21">
        <f t="shared" si="7"/>
        <v>3153491.87</v>
      </c>
      <c r="F47" s="23">
        <f t="shared" si="0"/>
        <v>79.501131195482273</v>
      </c>
      <c r="G47" s="23">
        <f t="shared" si="6"/>
        <v>74.557685596746737</v>
      </c>
    </row>
    <row r="48" spans="1:7" ht="26.25" customHeight="1">
      <c r="A48" s="7" t="s">
        <v>118</v>
      </c>
      <c r="B48" s="9">
        <v>1201</v>
      </c>
      <c r="C48" s="24">
        <v>2164800</v>
      </c>
      <c r="D48" s="27">
        <v>2427800</v>
      </c>
      <c r="E48" s="27">
        <v>1812276.25</v>
      </c>
      <c r="F48" s="26">
        <f t="shared" si="0"/>
        <v>83.715643477457505</v>
      </c>
      <c r="G48" s="26">
        <f t="shared" si="6"/>
        <v>74.646851058571556</v>
      </c>
    </row>
    <row r="49" spans="1:7" ht="30" customHeight="1">
      <c r="A49" s="7" t="s">
        <v>92</v>
      </c>
      <c r="B49" s="9">
        <v>1202</v>
      </c>
      <c r="C49" s="24">
        <v>1801800</v>
      </c>
      <c r="D49" s="27">
        <v>1801800</v>
      </c>
      <c r="E49" s="27">
        <v>1341215.6200000001</v>
      </c>
      <c r="F49" s="26">
        <f t="shared" si="0"/>
        <v>74.437541347541355</v>
      </c>
      <c r="G49" s="26">
        <f t="shared" si="6"/>
        <v>74.437541347541355</v>
      </c>
    </row>
    <row r="50" spans="1:7" ht="105" customHeight="1">
      <c r="A50" s="4" t="s">
        <v>119</v>
      </c>
      <c r="B50" s="6">
        <v>1400</v>
      </c>
      <c r="C50" s="21">
        <f>C51+C52</f>
        <v>49984600</v>
      </c>
      <c r="D50" s="21">
        <f>D51+D52</f>
        <v>50743573</v>
      </c>
      <c r="E50" s="21">
        <f t="shared" ref="E50" si="8">E51+E52</f>
        <v>45471523</v>
      </c>
      <c r="F50" s="23">
        <f t="shared" si="0"/>
        <v>90.971065088047126</v>
      </c>
      <c r="G50" s="23">
        <f t="shared" si="6"/>
        <v>89.610408395955872</v>
      </c>
    </row>
    <row r="51" spans="1:7" ht="84" customHeight="1">
      <c r="A51" s="7" t="s">
        <v>120</v>
      </c>
      <c r="B51" s="9">
        <v>1401</v>
      </c>
      <c r="C51" s="24">
        <v>40356700</v>
      </c>
      <c r="D51" s="27">
        <v>40354223</v>
      </c>
      <c r="E51" s="27">
        <v>40354223</v>
      </c>
      <c r="F51" s="26">
        <f t="shared" ref="F51" si="9">E51/C51*100</f>
        <v>99.993862233532468</v>
      </c>
      <c r="G51" s="26">
        <f t="shared" ref="G51" si="10">E51/D51*100</f>
        <v>100</v>
      </c>
    </row>
    <row r="52" spans="1:7" ht="39" customHeight="1">
      <c r="A52" s="7" t="s">
        <v>121</v>
      </c>
      <c r="B52" s="9">
        <v>1403</v>
      </c>
      <c r="C52" s="24">
        <v>9627900</v>
      </c>
      <c r="D52" s="27">
        <v>10389350</v>
      </c>
      <c r="E52" s="27">
        <v>5117300</v>
      </c>
      <c r="F52" s="26">
        <f t="shared" si="0"/>
        <v>53.150738998120048</v>
      </c>
      <c r="G52" s="26">
        <f t="shared" si="6"/>
        <v>49.255246959626923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сентябрь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2020-04-10T06:59:37Z</dcterms:modified>
</cp:coreProperties>
</file>