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октябр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<sst xmlns="http://schemas.openxmlformats.org/spreadsheetml/2006/main" count="209" uniqueCount="125">
  <si>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</si>
  <si>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</si>
  <si>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</si>
  <si>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</si>
  <si>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</si>
  <si>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</si>
  <si>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</si>
  <si>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</si>
  <si>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</si>
  <si>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</si>
  <si>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</si>
  <si>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</si>
  <si>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</si>
  <si>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</si>
  <si>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</si>
  <si>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</si>
  <si>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</si>
  <si>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</si>
  <si>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</si>
  <si>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</si>
  <si>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</si>
  <si>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</si>
  <si>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</si>
  <si>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</si>
  <si>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</si>
  <si>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</si>
  <si>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</si>
  <si>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</si>
  <si>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</si>
  <si>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</si>
  <si>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</si>
  <si>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</si>
  <si>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</si>
  <si>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</si>
  <si>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</si>
  <si>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</si>
  <si>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</si>
  <si>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</si>
  <si>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</si>
  <si>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</si>
  <si>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</si>
  <si>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</si>
  <si>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</si>
  <si>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</si>
  <si>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</si>
  <si>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</si>
  <si>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</si>
  <si>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</si>
  <si>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</si>
  <si>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</si>
  <si>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</si>
  <si>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</si>
  <si>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</si>
  <si>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</si>
  <si>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</si>
  <si>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</si>
  <si>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</si>
  <si>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</si>
  <si>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</si>
  <si>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</si>
  <si>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</si>
  <si>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</si>
  <si>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</si>
  <si>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</si>
  <si>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</si>
  <si>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</si>
  <si>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</si>
  <si>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</si>
  <si>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</si>
  <si>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</si>
  <si>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</si>
  <si>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</si>
  <si>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</si>
  <si>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</si>
  <si>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</si>
  <si>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</si>
  <si>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</si>
  <si>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</si>
  <si>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</si>
  <si>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</si>
  <si>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</si>
  <si>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</si>
  <si>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</si>
  <si>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</si>
  <si>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</si>
  <si>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</si>
  <si>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</si>
  <si>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</si>
  <si>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</si>
  <si>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</si>
  <si>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</si>
  <si>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</si>
  <si>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</si>
  <si>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</si>
  <si>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</si>
  <si>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</si>
  <si>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</si>
  <si>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</si>
  <si>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</si>
  <si>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</si>
  <si>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</si>
  <si>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</si>
  <si>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</si>
  <si>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</si>
  <si>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</si>
  <si>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</si>
  <si>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</si>
  <si>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</si>
  <si>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</si>
  <si>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</si>
  <si>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</si>
  <si>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</si>
  <si>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</si>
  <si>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</si>
  <si>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</si>
  <si>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</si>
  <si>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</si>
  <si>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</si>
  <si>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</si>
  <si>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</si>
  <si>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</si>
  <si>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</si>
  <si>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</si>
  <si>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январь-октябрь  2019 года в разрезе разделов, подразделов классификации расходов</t>
  </si>
  <si>
    <t>на 01.11.2019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</si>
</sst>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63.75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753477595.55999994</v>
      </c>
      <c r="E8" s="19">
        <f>SUM(E9+E16+E18+E20+E26+E31+E37+E40+E45+E47+E50)</f>
        <v>585566624.88</v>
      </c>
      <c r="F8" s="20">
        <f>E8/C8*100</f>
        <v>92.141140843463646</v>
      </c>
      <c r="G8" s="20">
        <f>E8/D8*100</f>
        <v>77.715200601923001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55697690.890000001</v>
      </c>
      <c r="E9" s="22">
        <f>SUM(E10:E15)</f>
        <v>40356164.590000004</v>
      </c>
      <c r="F9" s="23">
        <f>E9/C9*100</f>
        <v>76.535626946287209</v>
      </c>
      <c r="G9" s="23">
        <f>E9/D9*100</f>
        <v>72.455722930599222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3172200</v>
      </c>
      <c r="E10" s="27">
        <v>1630885.99</v>
      </c>
      <c r="F10" s="26">
        <f t="shared" ref="F10:F52" si="0">E10/C10*100</f>
        <v>46.96981711882956</v>
      </c>
      <c r="G10" s="26">
        <f t="shared" ref="G10:G17" si="1">E10/D10*100</f>
        <v>51.41182743837085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27934361.07</v>
      </c>
      <c r="E11" s="27">
        <v>19985407.170000002</v>
      </c>
      <c r="F11" s="26">
        <f>E11/C11*100</f>
        <v>77.524417347116909</v>
      </c>
      <c r="G11" s="26">
        <f>E11/D11*100</f>
        <v>71.544171423570717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6344422</v>
      </c>
      <c r="F13" s="26">
        <f t="shared" si="0"/>
        <v>74.180340711120465</v>
      </c>
      <c r="G13" s="26">
        <f t="shared" si="1"/>
        <v>74.180340711120465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16023029.82</v>
      </c>
      <c r="E15" s="27">
        <v>12395449.43</v>
      </c>
      <c r="F15" s="26">
        <f t="shared" si="0"/>
        <v>87.237834511007264</v>
      </c>
      <c r="G15" s="26">
        <f t="shared" si="1"/>
        <v>77.36020945631617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538500</v>
      </c>
      <c r="F16" s="23">
        <f t="shared" si="2"/>
        <v>0</v>
      </c>
      <c r="G16" s="23">
        <f t="shared" si="2"/>
        <v>75.01044713748432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538500</v>
      </c>
      <c r="F17" s="26">
        <v>0</v>
      </c>
      <c r="G17" s="26">
        <f t="shared" si="1"/>
        <v>75.01044713748432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3719292.8</v>
      </c>
      <c r="E18" s="22">
        <f>SUM(E19:E19)</f>
        <v>2794413.77</v>
      </c>
      <c r="F18" s="23">
        <f t="shared" si="0"/>
        <v>76.393935591459581</v>
      </c>
      <c r="G18" s="23">
        <f>E18/D18*100</f>
        <v>75.132933067275587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3719292.8</v>
      </c>
      <c r="E19" s="28">
        <v>2794413.77</v>
      </c>
      <c r="F19" s="26">
        <f t="shared" si="0"/>
        <v>76.393935591459581</v>
      </c>
      <c r="G19" s="26">
        <f>E19/D19*100</f>
        <v>75.132933067275587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21458452.920000002</v>
      </c>
      <c r="E20" s="22">
        <f>SUM(E21:E25)</f>
        <v>11770507.419999998</v>
      </c>
      <c r="F20" s="23">
        <f t="shared" si="0"/>
        <v>92.800266641437418</v>
      </c>
      <c r="G20" s="23">
        <f>E20/D20*100</f>
        <v>54.852544420988934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410512.09</v>
      </c>
      <c r="F21" s="26">
        <f t="shared" si="0"/>
        <v>117.28916857142858</v>
      </c>
      <c r="G21" s="26">
        <f>E21/D21*100</f>
        <v>97.350551739642256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7332710.0700000003</v>
      </c>
      <c r="E22" s="27">
        <v>5725820.8099999996</v>
      </c>
      <c r="F22" s="26">
        <f t="shared" si="0"/>
        <v>86.351885292875664</v>
      </c>
      <c r="G22" s="26">
        <f t="shared" ref="G22:G25" si="3">E22/D22*100</f>
        <v>78.086011247407725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8397936.4499999993</v>
      </c>
      <c r="E23" s="27">
        <v>1867476.4</v>
      </c>
      <c r="F23" s="26">
        <f t="shared" si="0"/>
        <v>660.58592147152456</v>
      </c>
      <c r="G23" s="26">
        <f t="shared" si="3"/>
        <v>22.237324741841789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4694122</v>
      </c>
      <c r="E24" s="27">
        <v>3352698.12</v>
      </c>
      <c r="F24" s="26">
        <f t="shared" si="0"/>
        <v>70.431875131297005</v>
      </c>
      <c r="G24" s="26">
        <f t="shared" si="3"/>
        <v>71.423327301676437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612000</v>
      </c>
      <c r="E25" s="27">
        <v>414000</v>
      </c>
      <c r="F25" s="26">
        <f t="shared" si="0"/>
        <v>62.727272727272734</v>
      </c>
      <c r="G25" s="26">
        <f t="shared" si="3"/>
        <v>67.64705882352942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89691694.969999999</v>
      </c>
      <c r="E26" s="22">
        <f>SUM(E27:E30)</f>
        <v>62158579.089999996</v>
      </c>
      <c r="F26" s="23">
        <f t="shared" si="0"/>
        <v>142.6106866164061</v>
      </c>
      <c r="G26" s="23">
        <f>E26/D26*100</f>
        <v>69.302491285052355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2134820</v>
      </c>
      <c r="E27" s="27">
        <v>2134820</v>
      </c>
      <c r="F27" s="26">
        <v>0</v>
      </c>
      <c r="G27" s="26">
        <f t="shared" ref="G27:G30" si="4">E27/D27*100</f>
        <v>100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75965082.519999996</v>
      </c>
      <c r="E28" s="27">
        <v>49880364.789999999</v>
      </c>
      <c r="F28" s="26">
        <f t="shared" si="0"/>
        <v>126.62947893924471</v>
      </c>
      <c r="G28" s="26">
        <f t="shared" si="4"/>
        <v>65.66222682226082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10905492.449999999</v>
      </c>
      <c r="E29" s="27">
        <v>9477788</v>
      </c>
      <c r="F29" s="26">
        <f t="shared" si="0"/>
        <v>269.90710522568702</v>
      </c>
      <c r="G29" s="26">
        <f t="shared" si="4"/>
        <v>86.908390826495875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686300</v>
      </c>
      <c r="E30" s="27">
        <v>665606.30000000005</v>
      </c>
      <c r="F30" s="26">
        <f t="shared" si="0"/>
        <v>97.325091387629783</v>
      </c>
      <c r="G30" s="26">
        <f t="shared" si="4"/>
        <v>96.984744280926719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417119110.01999998</v>
      </c>
      <c r="E31" s="22">
        <f>SUM(E32:E36)</f>
        <v>332128291.88999999</v>
      </c>
      <c r="F31" s="23">
        <f t="shared" si="0"/>
        <v>87.76223820621972</v>
      </c>
      <c r="G31" s="23">
        <f>E31/D31*100</f>
        <v>79.624328857547454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183562225.02000001</v>
      </c>
      <c r="E32" s="27">
        <v>145229883.75</v>
      </c>
      <c r="F32" s="26">
        <f t="shared" si="0"/>
        <v>94.933281747406539</v>
      </c>
      <c r="G32" s="26">
        <f>E32/D32*100</f>
        <v>79.117521992434163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193603115</v>
      </c>
      <c r="E33" s="27">
        <v>157189162.03999999</v>
      </c>
      <c r="F33" s="26">
        <f t="shared" si="0"/>
        <v>84.467341900302316</v>
      </c>
      <c r="G33" s="26">
        <f t="shared" ref="G33:G36" si="5">E33/D33*100</f>
        <v>81.19144262735648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23346370</v>
      </c>
      <c r="E34" s="27">
        <v>18542497</v>
      </c>
      <c r="F34" s="26">
        <f t="shared" si="0"/>
        <v>80.231996746152277</v>
      </c>
      <c r="G34" s="26">
        <f t="shared" si="5"/>
        <v>79.423469258818386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2622687.6</v>
      </c>
      <c r="F35" s="26">
        <f t="shared" si="0"/>
        <v>96.656873295496425</v>
      </c>
      <c r="G35" s="26">
        <f t="shared" si="5"/>
        <v>87.332676234557624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13604300</v>
      </c>
      <c r="E36" s="27">
        <v>8544061.5</v>
      </c>
      <c r="F36" s="26">
        <f t="shared" si="0"/>
        <v>63.098180327747791</v>
      </c>
      <c r="G36" s="26">
        <f t="shared" si="5"/>
        <v>62.804124431246002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77605707.109999999</v>
      </c>
      <c r="E37" s="22">
        <f>SUM(E38:E39)</f>
        <v>58021895.620000005</v>
      </c>
      <c r="F37" s="23">
        <f t="shared" si="0"/>
        <v>84.570037094745373</v>
      </c>
      <c r="G37" s="23">
        <f>E37/D37*100</f>
        <v>74.764985438195311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69286571.510000005</v>
      </c>
      <c r="E38" s="27">
        <v>51969294.420000002</v>
      </c>
      <c r="F38" s="26">
        <f t="shared" si="0"/>
        <v>86.1163031958083</v>
      </c>
      <c r="G38" s="26">
        <f>E38/D38*100</f>
        <v>75.006301058639295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8319135.5999999996</v>
      </c>
      <c r="E39" s="27">
        <v>6052601.2000000002</v>
      </c>
      <c r="F39" s="26">
        <f t="shared" si="0"/>
        <v>73.273382322675943</v>
      </c>
      <c r="G39" s="26">
        <f>E39/D39*100</f>
        <v>72.755169419284385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31534573.850000001</v>
      </c>
      <c r="E40" s="22">
        <f>SUM(E41:E44)</f>
        <v>26217204.93</v>
      </c>
      <c r="F40" s="23">
        <f t="shared" si="0"/>
        <v>129.94317443088042</v>
      </c>
      <c r="G40" s="23">
        <f>E40/D40*100</f>
        <v>83.137971214410427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4119275</v>
      </c>
      <c r="E41" s="27">
        <v>3319369.15</v>
      </c>
      <c r="F41" s="26">
        <f t="shared" si="0"/>
        <v>74.12449811303901</v>
      </c>
      <c r="G41" s="26">
        <f>E41/D41*100</f>
        <v>80.581392356664708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4422180</v>
      </c>
      <c r="E42" s="27">
        <v>4117464.25</v>
      </c>
      <c r="F42" s="26">
        <f t="shared" si="0"/>
        <v>125.40627569823044</v>
      </c>
      <c r="G42" s="26">
        <f t="shared" ref="G42:G52" si="6">E42/D42*100</f>
        <v>93.109377049328614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22973118.850000001</v>
      </c>
      <c r="E43" s="27">
        <v>18770371.530000001</v>
      </c>
      <c r="F43" s="26">
        <f t="shared" si="0"/>
        <v>151.44113542296989</v>
      </c>
      <c r="G43" s="26">
        <f t="shared" si="6"/>
        <v>81.705804303537136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10000</v>
      </c>
      <c r="F44" s="26">
        <f t="shared" si="0"/>
        <v>50</v>
      </c>
      <c r="G44" s="26">
        <f t="shared" si="6"/>
        <v>50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840000</v>
      </c>
      <c r="F45" s="23">
        <f t="shared" si="0"/>
        <v>87.5</v>
      </c>
      <c r="G45" s="23">
        <f t="shared" si="6"/>
        <v>87.5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840000</v>
      </c>
      <c r="F46" s="26">
        <f t="shared" si="0"/>
        <v>87.5</v>
      </c>
      <c r="G46" s="26">
        <f t="shared" si="6"/>
        <v>87.5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3512194.5700000003</v>
      </c>
      <c r="F47" s="23">
        <f t="shared" si="0"/>
        <v>88.544208390056994</v>
      </c>
      <c r="G47" s="23">
        <f t="shared" si="6"/>
        <v>83.038456828068846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2017450.83</v>
      </c>
      <c r="F48" s="26">
        <f t="shared" si="0"/>
        <v>93.193404933481162</v>
      </c>
      <c r="G48" s="26">
        <f t="shared" si="6"/>
        <v>83.097900568415852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1494743.74</v>
      </c>
      <c r="F49" s="26">
        <f t="shared" si="0"/>
        <v>82.958360528360529</v>
      </c>
      <c r="G49" s="26">
        <f t="shared" si="6"/>
        <v>82.958360528360529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47228873</v>
      </c>
      <c r="F50" s="23">
        <f t="shared" si="0"/>
        <v>94.486847949168336</v>
      </c>
      <c r="G50" s="23">
        <f t="shared" si="6"/>
        <v>93.073605597303924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40354223</v>
      </c>
      <c r="F51" s="26">
        <f t="shared" ref="F51" si="9">E51/C51*100</f>
        <v>99.993862233532468</v>
      </c>
      <c r="G51" s="26">
        <f t="shared" ref="G51" si="10">E51/D51*100</f>
        <v>100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6874650</v>
      </c>
      <c r="F52" s="26">
        <f t="shared" si="0"/>
        <v>71.403421306827028</v>
      </c>
      <c r="G52" s="26">
        <f t="shared" si="6"/>
        <v>66.170164639751277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октябрь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2020-04-10T06:59:57Z</dcterms:modified>
</cp:coreProperties>
</file>