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10" i="3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F17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D8" l="1"/>
  <c r="G39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<sst xmlns="http://schemas.openxmlformats.org/spreadsheetml/2006/main" count="219" uniqueCount="136">
  <si>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</si>
  <si>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</si>
  <si>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</si>
  <si>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</si>
  <si>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</si>
  <si>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</si>
  <si>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</si>
  <si>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</si>
  <si>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</si>
  <si>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</si>
  <si>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</si>
  <si>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</si>
  <si>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</si>
  <si>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</si>
  <si>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</si>
  <si>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</si>
  <si>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</si>
  <si>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</si>
  <si>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</si>
  <si>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</si>
  <si>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</si>
  <si>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</si>
  <si>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</si>
  <si>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</si>
  <si>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</si>
  <si>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</si>
  <si>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</si>
  <si>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</si>
  <si>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</si>
  <si>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</si>
  <si>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</si>
  <si>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</si>
  <si>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</si>
  <si>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</si>
  <si>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</si>
  <si>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</si>
  <si>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</si>
  <si>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</si>
  <si>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</si>
  <si>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</si>
  <si>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</si>
  <si>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</si>
  <si>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</si>
  <si>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</si>
  <si>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</si>
  <si>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</si>
  <si>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</si>
  <si>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</si>
  <si>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</si>
  <si>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</si>
  <si>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</si>
  <si>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</si>
  <si>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</si>
  <si>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</si>
  <si>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</si>
  <si>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</si>
  <si>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</si>
  <si>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</si>
  <si>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</si>
  <si>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</si>
  <si>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</si>
  <si>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</si>
  <si>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</si>
  <si>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</si>
  <si>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</si>
  <si>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</si>
  <si>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</si>
  <si>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</si>
  <si>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</si>
  <si>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</si>
  <si>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</si>
  <si>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</si>
  <si>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</si>
  <si>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</si>
  <si>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</si>
  <si>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</si>
  <si>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</si>
  <si>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</si>
  <si>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</si>
  <si>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</si>
  <si>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</si>
  <si>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</si>
  <si>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</si>
  <si>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</si>
  <si>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</si>
  <si>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</si>
  <si>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</si>
  <si>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</si>
  <si>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</si>
  <si>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</si>
  <si>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</si>
  <si>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</si>
  <si>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</si>
  <si>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</si>
  <si>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</si>
  <si>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</si>
  <si>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</si>
  <si>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</si>
  <si>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</si>
  <si>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</si>
  <si>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</si>
  <si>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</si>
  <si>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</si>
  <si>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</si>
  <si>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</si>
  <si>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</si>
  <si>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</si>
  <si>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</si>
  <si>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</si>
  <si>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</si>
  <si>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</si>
  <si>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</si>
  <si>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</si>
  <si>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</si>
  <si>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</si>
  <si>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</si>
  <si>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</si>
  <si>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</si>
  <si>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</si>
  <si>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</si>
  <si>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</si>
  <si>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</si>
  <si>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</si>
  <si>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</si>
  <si>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</si>
  <si>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</si>
  <si>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</si>
  <si>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</si>
  <si>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</si>
  <si>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</si>
  <si>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</si>
  <si>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</si>
  <si>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</si>
  <si>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</si>
  <si>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февраль 2022 года в разрезе разделов, подразделов классификации расходов</t>
  </si>
  <si>
    <t>на 01.03.2022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</si>
</sst>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1"/>
      <c r="S1" s="1"/>
      <c r="T1" s="1"/>
      <c r="U1" s="1"/>
    </row>
    <row r="2" spans="1:21" ht="22.5" customHeight="1">
      <c r="A2" s="35" t="s">
        <v>109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2" t="s">
        <v>1</v>
      </c>
      <c r="B4" s="32" t="s">
        <v>2</v>
      </c>
      <c r="C4" s="37" t="s">
        <v>110</v>
      </c>
      <c r="D4" s="38"/>
      <c r="E4" s="38"/>
      <c r="F4" s="38"/>
      <c r="G4" s="38"/>
      <c r="H4" s="39"/>
      <c r="I4" s="17"/>
      <c r="J4" s="37" t="s">
        <v>5</v>
      </c>
      <c r="K4" s="38"/>
      <c r="L4" s="38"/>
      <c r="M4" s="38"/>
      <c r="N4" s="38"/>
      <c r="O4" s="38"/>
      <c r="P4" s="38"/>
      <c r="Q4" s="39"/>
      <c r="R4" s="1"/>
      <c r="S4" s="1"/>
      <c r="T4" s="1"/>
      <c r="U4" s="1"/>
    </row>
    <row r="5" spans="1:21" ht="17.25" customHeight="1">
      <c r="A5" s="36"/>
      <c r="B5" s="36"/>
      <c r="C5" s="32" t="s">
        <v>96</v>
      </c>
      <c r="D5" s="32" t="s">
        <v>99</v>
      </c>
      <c r="E5" s="32" t="s">
        <v>10</v>
      </c>
      <c r="F5" s="40" t="s">
        <v>3</v>
      </c>
      <c r="G5" s="41"/>
      <c r="H5" s="32" t="s">
        <v>4</v>
      </c>
      <c r="I5" s="18"/>
      <c r="J5" s="32" t="s">
        <v>100</v>
      </c>
      <c r="K5" s="32" t="s">
        <v>101</v>
      </c>
      <c r="L5" s="32" t="s">
        <v>9</v>
      </c>
      <c r="M5" s="30" t="s">
        <v>6</v>
      </c>
      <c r="N5" s="31"/>
      <c r="O5" s="32" t="s">
        <v>7</v>
      </c>
      <c r="P5" s="32" t="s">
        <v>8</v>
      </c>
      <c r="Q5" s="32" t="s">
        <v>102</v>
      </c>
      <c r="R5" s="1"/>
      <c r="S5" s="1"/>
      <c r="T5" s="1"/>
      <c r="U5" s="1"/>
    </row>
    <row r="6" spans="1:21" ht="52.8">
      <c r="A6" s="33"/>
      <c r="B6" s="33"/>
      <c r="C6" s="33"/>
      <c r="D6" s="33"/>
      <c r="E6" s="33"/>
      <c r="F6" s="18" t="s">
        <v>97</v>
      </c>
      <c r="G6" s="18" t="s">
        <v>98</v>
      </c>
      <c r="H6" s="33"/>
      <c r="I6" s="18"/>
      <c r="J6" s="33"/>
      <c r="K6" s="33"/>
      <c r="L6" s="33"/>
      <c r="M6" s="18" t="s">
        <v>97</v>
      </c>
      <c r="N6" s="18" t="s">
        <v>98</v>
      </c>
      <c r="O6" s="33"/>
      <c r="P6" s="33"/>
      <c r="Q6" s="33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16" zoomScale="70" zoomScaleNormal="70" workbookViewId="0">
      <selection activeCell="E46" sqref="E4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4" t="s">
        <v>116</v>
      </c>
      <c r="B1" s="34"/>
      <c r="C1" s="34"/>
      <c r="D1" s="34"/>
      <c r="E1" s="34"/>
      <c r="F1" s="34"/>
      <c r="G1" s="34"/>
    </row>
    <row r="2" spans="1:7" ht="15.6">
      <c r="A2" s="35" t="s">
        <v>134</v>
      </c>
      <c r="B2" s="35"/>
      <c r="C2" s="35"/>
      <c r="D2" s="35"/>
      <c r="E2" s="35"/>
      <c r="F2" s="35"/>
      <c r="G2" s="35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2" t="s">
        <v>1</v>
      </c>
      <c r="B4" s="32" t="s">
        <v>2</v>
      </c>
      <c r="C4" s="37" t="s">
        <v>135</v>
      </c>
      <c r="D4" s="38"/>
      <c r="E4" s="38"/>
      <c r="F4" s="38"/>
      <c r="G4" s="39"/>
    </row>
    <row r="5" spans="1:7" ht="25.5" customHeight="1">
      <c r="A5" s="36"/>
      <c r="B5" s="36"/>
      <c r="C5" s="32" t="s">
        <v>96</v>
      </c>
      <c r="D5" s="32" t="s">
        <v>99</v>
      </c>
      <c r="E5" s="32" t="s">
        <v>10</v>
      </c>
      <c r="F5" s="40" t="s">
        <v>3</v>
      </c>
      <c r="G5" s="41"/>
    </row>
    <row r="6" spans="1:7" ht="70.5" customHeight="1">
      <c r="A6" s="33"/>
      <c r="B6" s="33"/>
      <c r="C6" s="33"/>
      <c r="D6" s="33"/>
      <c r="E6" s="33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1011941861.1799999</v>
      </c>
      <c r="E8" s="19">
        <f>SUM(E9+E17+E19+E21+E28+E33+E39+E42+E47+E49+E52)</f>
        <v>115653638.88000001</v>
      </c>
      <c r="F8" s="20">
        <f>E8/C8*100</f>
        <v>12.046908328828691</v>
      </c>
      <c r="G8" s="20">
        <f>E8/D8*100</f>
        <v>11.428881768478202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57140550</v>
      </c>
      <c r="E9" s="27">
        <v>5321035.49</v>
      </c>
      <c r="F9" s="21">
        <f>E9/C9*100</f>
        <v>9.4612081318550416</v>
      </c>
      <c r="G9" s="21">
        <f>E9/D9*100</f>
        <v>9.3121880870940164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1909200</v>
      </c>
      <c r="E10" s="23">
        <v>175415.65</v>
      </c>
      <c r="F10" s="22">
        <v>0</v>
      </c>
      <c r="G10" s="22">
        <f>E10/D10*100</f>
        <v>9.1879137858789015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2299200</v>
      </c>
      <c r="E11" s="23">
        <v>57409</v>
      </c>
      <c r="F11" s="22">
        <f t="shared" ref="F11:F54" si="0">E11/C11*100</f>
        <v>2.4969119693806543</v>
      </c>
      <c r="G11" s="22">
        <f t="shared" ref="G11:G18" si="1">E11/D11*100</f>
        <v>2.4969119693806543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29272500</v>
      </c>
      <c r="E12" s="23">
        <v>2485768.12</v>
      </c>
      <c r="F12" s="22">
        <f>E12/C12*100</f>
        <v>8.4199106444237444</v>
      </c>
      <c r="G12" s="22">
        <f>E12/D12*100</f>
        <v>8.4918203774874037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0</v>
      </c>
      <c r="F13" s="22">
        <v>0</v>
      </c>
      <c r="G13" s="22">
        <v>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8493750</v>
      </c>
      <c r="E14" s="23">
        <v>690942.89</v>
      </c>
      <c r="F14" s="22">
        <f t="shared" si="0"/>
        <v>8.1347212950699053</v>
      </c>
      <c r="G14" s="22">
        <f t="shared" si="1"/>
        <v>8.1347212950699053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400000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14618900</v>
      </c>
      <c r="E16" s="23">
        <v>1911499.83</v>
      </c>
      <c r="F16" s="22">
        <f t="shared" si="0"/>
        <v>14.191952052506144</v>
      </c>
      <c r="G16" s="22">
        <f t="shared" si="1"/>
        <v>13.075538036377566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192400</v>
      </c>
      <c r="F17" s="21">
        <f t="shared" ref="F17:G17" si="2">SUM(F18)</f>
        <v>0</v>
      </c>
      <c r="G17" s="21">
        <f t="shared" si="2"/>
        <v>25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192400</v>
      </c>
      <c r="F18" s="22">
        <v>0</v>
      </c>
      <c r="G18" s="22">
        <f t="shared" si="1"/>
        <v>25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4771600</v>
      </c>
      <c r="E19" s="27">
        <v>554110.34</v>
      </c>
      <c r="F19" s="21">
        <f t="shared" si="0"/>
        <v>11.612673736272948</v>
      </c>
      <c r="G19" s="21">
        <f>E19/D19*100</f>
        <v>11.612673736272948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4771600</v>
      </c>
      <c r="E20" s="23">
        <v>554110.34</v>
      </c>
      <c r="F20" s="22">
        <f t="shared" si="0"/>
        <v>11.612673736272948</v>
      </c>
      <c r="G20" s="22">
        <f>E20/D20*100</f>
        <v>11.612673736272948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16780872.699999999</v>
      </c>
      <c r="E21" s="27">
        <v>2220390.35</v>
      </c>
      <c r="F21" s="21">
        <f t="shared" si="0"/>
        <v>15.733947109218329</v>
      </c>
      <c r="G21" s="21">
        <f>E21/D21*100</f>
        <v>13.231673880703475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450000</v>
      </c>
      <c r="E22" s="23">
        <v>0</v>
      </c>
      <c r="F22" s="22">
        <f t="shared" si="0"/>
        <v>0</v>
      </c>
      <c r="G22" s="22">
        <f>E22/D22*100</f>
        <v>0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9662700</v>
      </c>
      <c r="E23" s="23">
        <v>2165907.5499999998</v>
      </c>
      <c r="F23" s="22">
        <f t="shared" si="0"/>
        <v>22.446731301364892</v>
      </c>
      <c r="G23" s="22">
        <f t="shared" ref="G23:G27" si="3">E23/D23*100</f>
        <v>22.415138108396203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0</v>
      </c>
      <c r="F24" s="22"/>
      <c r="G24" s="22"/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2045172.7</v>
      </c>
      <c r="E25" s="23">
        <v>2400</v>
      </c>
      <c r="F25" s="22">
        <f t="shared" si="0"/>
        <v>0.82758620689655171</v>
      </c>
      <c r="G25" s="22">
        <f t="shared" si="3"/>
        <v>0.11734950305174717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625000</v>
      </c>
      <c r="E26" s="23">
        <v>52082.8</v>
      </c>
      <c r="F26" s="22">
        <f t="shared" si="0"/>
        <v>8.3332479999999993</v>
      </c>
      <c r="G26" s="22">
        <f t="shared" si="3"/>
        <v>8.3332479999999993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1098000</v>
      </c>
      <c r="E27" s="23">
        <v>0</v>
      </c>
      <c r="F27" s="22">
        <f t="shared" si="0"/>
        <v>0</v>
      </c>
      <c r="G27" s="22">
        <f t="shared" si="3"/>
        <v>0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94366606.870000005</v>
      </c>
      <c r="E28" s="27">
        <v>17930723.899999999</v>
      </c>
      <c r="F28" s="21">
        <f t="shared" si="0"/>
        <v>31.26025139689153</v>
      </c>
      <c r="G28" s="21">
        <f>E28/D28*100</f>
        <v>19.001132386482297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45934016.149999999</v>
      </c>
      <c r="E29" s="23">
        <v>17770383.899999999</v>
      </c>
      <c r="F29" s="22">
        <v>0</v>
      </c>
      <c r="G29" s="22">
        <f t="shared" ref="G29:G32" si="4">E29/D29*100</f>
        <v>38.686762859946441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28544172</v>
      </c>
      <c r="E30" s="23">
        <v>0</v>
      </c>
      <c r="F30" s="22">
        <f t="shared" si="0"/>
        <v>0</v>
      </c>
      <c r="G30" s="22">
        <f t="shared" si="4"/>
        <v>0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18958718.719999999</v>
      </c>
      <c r="E31" s="23">
        <v>0</v>
      </c>
      <c r="F31" s="22">
        <f t="shared" si="0"/>
        <v>0</v>
      </c>
      <c r="G31" s="22">
        <f t="shared" si="4"/>
        <v>0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929700</v>
      </c>
      <c r="E32" s="23">
        <v>160340</v>
      </c>
      <c r="F32" s="22">
        <f t="shared" si="0"/>
        <v>17.246423577498117</v>
      </c>
      <c r="G32" s="22">
        <f t="shared" si="4"/>
        <v>17.246423577498117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686669254.52999997</v>
      </c>
      <c r="E33" s="27">
        <v>70656731.609999999</v>
      </c>
      <c r="F33" s="21">
        <f t="shared" si="0"/>
        <v>10.382411271535389</v>
      </c>
      <c r="G33" s="21">
        <f>E33/D33*100</f>
        <v>10.289776503589337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135519800</v>
      </c>
      <c r="E34" s="23">
        <v>20086438</v>
      </c>
      <c r="F34" s="22">
        <f t="shared" si="0"/>
        <v>14.821773644884365</v>
      </c>
      <c r="G34" s="22">
        <f>E34/D34*100</f>
        <v>14.821773644884365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486303384.69999999</v>
      </c>
      <c r="E35" s="23">
        <v>45965197.109999999</v>
      </c>
      <c r="F35" s="22">
        <f t="shared" si="0"/>
        <v>9.5581492537127204</v>
      </c>
      <c r="G35" s="22">
        <f t="shared" ref="G35:G38" si="5">E35/D35*100</f>
        <v>9.4519591177338569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46957369.829999998</v>
      </c>
      <c r="E36" s="23">
        <v>3456214</v>
      </c>
      <c r="F36" s="22">
        <f t="shared" si="0"/>
        <v>7.4755620924221606</v>
      </c>
      <c r="G36" s="22">
        <f t="shared" si="5"/>
        <v>7.3603228045193951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2947400</v>
      </c>
      <c r="E37" s="23">
        <v>0</v>
      </c>
      <c r="F37" s="22">
        <f t="shared" si="0"/>
        <v>0</v>
      </c>
      <c r="G37" s="22">
        <f t="shared" si="5"/>
        <v>0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14941300</v>
      </c>
      <c r="E38" s="23">
        <v>1148882.5</v>
      </c>
      <c r="F38" s="22">
        <f t="shared" si="0"/>
        <v>7.6893074899774456</v>
      </c>
      <c r="G38" s="22">
        <f t="shared" si="5"/>
        <v>7.6893074899774456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81881140.079999998</v>
      </c>
      <c r="E39" s="27">
        <v>10869851.460000001</v>
      </c>
      <c r="F39" s="21">
        <f t="shared" si="0"/>
        <v>13.3962007756839</v>
      </c>
      <c r="G39" s="21">
        <f>E39/D39*100</f>
        <v>13.275158906409795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69997640.079999998</v>
      </c>
      <c r="E40" s="23">
        <v>9364611</v>
      </c>
      <c r="F40" s="22">
        <f t="shared" si="0"/>
        <v>13.521380985246429</v>
      </c>
      <c r="G40" s="22">
        <f>E40/D40*100</f>
        <v>13.37846674444628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11883500</v>
      </c>
      <c r="E41" s="23">
        <v>1505240.46</v>
      </c>
      <c r="F41" s="22">
        <f t="shared" si="0"/>
        <v>12.666642487482644</v>
      </c>
      <c r="G41" s="22">
        <f>E41/D41*100</f>
        <v>12.666642487482644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28659337</v>
      </c>
      <c r="E42" s="27">
        <v>1031581.05</v>
      </c>
      <c r="F42" s="21">
        <f t="shared" si="0"/>
        <v>4.2649522065207508</v>
      </c>
      <c r="G42" s="21">
        <f>E42/D42*100</f>
        <v>3.5994588779217054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754929.22</v>
      </c>
      <c r="F43" s="22">
        <f t="shared" si="0"/>
        <v>12.851609070171257</v>
      </c>
      <c r="G43" s="22">
        <f>E43/D43*100</f>
        <v>12.851609070171257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2659437</v>
      </c>
      <c r="E44" s="23">
        <v>44750.38</v>
      </c>
      <c r="F44" s="22">
        <f t="shared" si="0"/>
        <v>1.683991119139008</v>
      </c>
      <c r="G44" s="22">
        <f t="shared" ref="G44:G54" si="6">E44/D44*100</f>
        <v>1.6827012634629057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20105700</v>
      </c>
      <c r="E45" s="23">
        <v>231901.45</v>
      </c>
      <c r="F45" s="22">
        <f t="shared" si="0"/>
        <v>1.4831441307768072</v>
      </c>
      <c r="G45" s="22">
        <f t="shared" si="6"/>
        <v>1.1534114703790468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2100000</v>
      </c>
      <c r="E47" s="27">
        <v>286182</v>
      </c>
      <c r="F47" s="21">
        <f t="shared" si="0"/>
        <v>13.627714285714285</v>
      </c>
      <c r="G47" s="21">
        <f t="shared" si="6"/>
        <v>13.627714285714285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2100000</v>
      </c>
      <c r="E48" s="23">
        <v>286182</v>
      </c>
      <c r="F48" s="22">
        <f t="shared" si="0"/>
        <v>13.627714285714285</v>
      </c>
      <c r="G48" s="22">
        <f t="shared" si="6"/>
        <v>13.627714285714285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2877300</v>
      </c>
      <c r="E49" s="27">
        <v>603132.68000000005</v>
      </c>
      <c r="F49" s="21">
        <f t="shared" si="0"/>
        <v>20.961758593125502</v>
      </c>
      <c r="G49" s="21">
        <f t="shared" si="6"/>
        <v>20.961758593125502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2648959</v>
      </c>
      <c r="E51" s="23">
        <v>374791.67999999999</v>
      </c>
      <c r="F51" s="22">
        <f t="shared" si="0"/>
        <v>14.148640277180583</v>
      </c>
      <c r="G51" s="22">
        <f t="shared" si="6"/>
        <v>14.148640277180583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5987500</v>
      </c>
      <c r="F52" s="21">
        <f t="shared" si="0"/>
        <v>16.666388313625937</v>
      </c>
      <c r="G52" s="21">
        <f t="shared" si="6"/>
        <v>16.666388313625937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5753000</v>
      </c>
      <c r="F53" s="22">
        <f t="shared" ref="F53" si="7">E53/C53*100</f>
        <v>16.666473532956335</v>
      </c>
      <c r="G53" s="22">
        <f t="shared" ref="G53" si="8">E53/D53*100</f>
        <v>16.666473532956335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234500</v>
      </c>
      <c r="F54" s="22">
        <f t="shared" si="0"/>
        <v>16.664297896532119</v>
      </c>
      <c r="G54" s="22">
        <f t="shared" si="6"/>
        <v>16.664297896532119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Парышева</cp:lastModifiedBy>
  <cp:lastPrinted>2019-06-05T11:20:52Z</cp:lastPrinted>
  <dcterms:created xsi:type="dcterms:W3CDTF">2016-08-26T04:33:48Z</dcterms:created>
  <dcterms:modified xsi:type="dcterms:W3CDTF">2022-04-07T11:46:55Z</dcterms:modified>
</cp:coreProperties>
</file>