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2" yWindow="300" windowWidth="11196" windowHeight="9360" firstSheet="1" activeTab="1"/>
  </bookViews>
  <sheets>
    <sheet name="за 1мес." sheetId="8" r:id="rId1"/>
    <sheet name="за апрель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3" i="3"/>
  <c r="G23"/>
  <c r="F24"/>
  <c r="G24"/>
  <c r="F25"/>
  <c r="G25"/>
  <c r="C26"/>
  <c r="D26"/>
  <c r="E26"/>
  <c r="G27"/>
  <c r="F28"/>
  <c r="G28"/>
  <c r="F26" l="1"/>
  <c r="G26"/>
  <c r="D50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<sst xmlns="http://schemas.openxmlformats.org/spreadsheetml/2006/main" count="209" uniqueCount="126">
  <si>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</si>
  <si>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</si>
  <si>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</si>
  <si>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</si>
  <si>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</si>
  <si>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</si>
  <si>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</si>
  <si>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</si>
  <si>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</si>
  <si>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</si>
  <si>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</si>
  <si>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</si>
  <si>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</si>
  <si>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</si>
  <si>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</si>
  <si>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</si>
  <si>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</si>
  <si>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</si>
  <si>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</si>
  <si>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</si>
  <si>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</si>
  <si>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</si>
  <si>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</si>
  <si>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</si>
  <si>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</si>
  <si>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</si>
  <si>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</si>
  <si>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</si>
  <si>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</si>
  <si>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</si>
  <si>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</si>
  <si>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</si>
  <si>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</si>
  <si>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</si>
  <si>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</si>
  <si>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</si>
  <si>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</si>
  <si>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</si>
  <si>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</si>
  <si>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</si>
  <si>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</si>
  <si>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</si>
  <si>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</si>
  <si>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</si>
  <si>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</si>
  <si>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</si>
  <si>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</si>
  <si>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</si>
  <si>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</si>
  <si>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</si>
  <si>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</si>
  <si>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</si>
  <si>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</si>
  <si>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</si>
  <si>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</si>
  <si>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</si>
  <si>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</si>
  <si>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</si>
  <si>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</si>
  <si>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</si>
  <si>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</si>
  <si>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</si>
  <si>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</si>
  <si>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</si>
  <si>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</si>
  <si>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</si>
  <si>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</si>
  <si>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</si>
  <si>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</si>
  <si>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</si>
  <si>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</si>
  <si>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</si>
  <si>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</si>
  <si>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</si>
  <si>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</si>
  <si>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</si>
  <si>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</si>
  <si>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</si>
  <si>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</si>
  <si>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</si>
  <si>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</si>
  <si>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</si>
  <si>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</si>
  <si>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</si>
  <si>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</si>
  <si>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</si>
  <si>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</si>
  <si>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</si>
  <si>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</si>
  <si>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</si>
  <si>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</si>
  <si>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</si>
  <si>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</si>
  <si>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</si>
  <si>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</si>
  <si>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</si>
  <si>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</si>
  <si>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</si>
  <si>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</si>
  <si>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</si>
  <si>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</si>
  <si>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</si>
  <si>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</si>
  <si>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</si>
  <si>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</si>
  <si>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</si>
  <si>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</si>
  <si>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</si>
  <si>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</si>
  <si>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</si>
  <si>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</si>
  <si>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</si>
  <si>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</si>
  <si>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</si>
  <si>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</si>
  <si>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</si>
  <si>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</si>
  <si>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</si>
  <si>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</si>
  <si>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</si>
  <si>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</si>
  <si>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</si>
  <si>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</si>
  <si>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</si>
  <si>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Информация за январь - апрель 2020 года в разрезе разделов, подразделов классификации расходов</t>
  </si>
  <si>
    <t>на 01.05.2020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</si>
</sst>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0" t="s">
        <v>6</v>
      </c>
      <c r="N5" s="31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52.8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F51" sqref="F51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2" t="s">
        <v>117</v>
      </c>
      <c r="B1" s="32"/>
      <c r="C1" s="32"/>
      <c r="D1" s="32"/>
      <c r="E1" s="32"/>
      <c r="F1" s="32"/>
      <c r="G1" s="32"/>
    </row>
    <row r="2" spans="1:7" ht="15.6">
      <c r="A2" s="33" t="s">
        <v>124</v>
      </c>
      <c r="B2" s="33"/>
      <c r="C2" s="33"/>
      <c r="D2" s="33"/>
      <c r="E2" s="33"/>
      <c r="F2" s="33"/>
      <c r="G2" s="33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5" t="s">
        <v>125</v>
      </c>
      <c r="D4" s="36"/>
      <c r="E4" s="36"/>
      <c r="F4" s="36"/>
      <c r="G4" s="37"/>
    </row>
    <row r="5" spans="1:7" ht="25.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661850500</v>
      </c>
      <c r="D8" s="19">
        <f>SUM(D9+D16+D18+D20+D26+D31+D37+D40+D45+D47+D50)</f>
        <v>699196198.61000001</v>
      </c>
      <c r="E8" s="19">
        <f>SUM(E9+E16+E18+E20+E26+E31+E37+E40+E45+E47+E50)</f>
        <v>192839516.79999998</v>
      </c>
      <c r="F8" s="20">
        <f>E8/C8*100</f>
        <v>29.136416275276666</v>
      </c>
      <c r="G8" s="20">
        <f>E8/D8*100</f>
        <v>27.580172372699447</v>
      </c>
    </row>
    <row r="9" spans="1:7" ht="34.5" customHeight="1">
      <c r="A9" s="4" t="s">
        <v>12</v>
      </c>
      <c r="B9" s="5" t="s">
        <v>13</v>
      </c>
      <c r="C9" s="21">
        <f>SUM(C10:C15)</f>
        <v>51284500</v>
      </c>
      <c r="D9" s="22">
        <f>SUM(D10:D15)</f>
        <v>53104322.829999998</v>
      </c>
      <c r="E9" s="22">
        <f>SUM(E10:E15)</f>
        <v>16602967.960000001</v>
      </c>
      <c r="F9" s="23">
        <f>E9/C9*100</f>
        <v>32.374241651961121</v>
      </c>
      <c r="G9" s="23">
        <f>E9/D9*100</f>
        <v>31.264814378954021</v>
      </c>
    </row>
    <row r="10" spans="1:7" ht="94.5" customHeight="1">
      <c r="A10" s="7" t="s">
        <v>17</v>
      </c>
      <c r="B10" s="8" t="s">
        <v>16</v>
      </c>
      <c r="C10" s="27">
        <v>2494700</v>
      </c>
      <c r="D10" s="27">
        <v>2494700</v>
      </c>
      <c r="E10" s="27">
        <v>668541.92000000004</v>
      </c>
      <c r="F10" s="26">
        <f t="shared" ref="F10:F52" si="0">E10/C10*100</f>
        <v>26.798489597947651</v>
      </c>
      <c r="G10" s="26">
        <f t="shared" ref="G10:G17" si="1">E10/D10*100</f>
        <v>26.798489597947651</v>
      </c>
    </row>
    <row r="11" spans="1:7" ht="129" customHeight="1">
      <c r="A11" s="7" t="s">
        <v>19</v>
      </c>
      <c r="B11" s="8" t="s">
        <v>18</v>
      </c>
      <c r="C11" s="27">
        <v>26965300</v>
      </c>
      <c r="D11" s="27">
        <v>28138346.399999999</v>
      </c>
      <c r="E11" s="27">
        <v>8334548.6299999999</v>
      </c>
      <c r="F11" s="26">
        <f>E11/C11*100</f>
        <v>30.908421675264137</v>
      </c>
      <c r="G11" s="26">
        <f>E11/D11*100</f>
        <v>29.619894899012262</v>
      </c>
    </row>
    <row r="12" spans="1:7" ht="26.25" customHeight="1">
      <c r="A12" s="7" t="s">
        <v>21</v>
      </c>
      <c r="B12" s="8" t="s">
        <v>20</v>
      </c>
      <c r="C12" s="27">
        <v>27100</v>
      </c>
      <c r="D12" s="27">
        <v>27100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7">
        <v>8846600</v>
      </c>
      <c r="D13" s="27">
        <v>8846600</v>
      </c>
      <c r="E13" s="27">
        <v>2680205.69</v>
      </c>
      <c r="F13" s="26">
        <f t="shared" si="0"/>
        <v>30.29644937037958</v>
      </c>
      <c r="G13" s="26">
        <f t="shared" si="1"/>
        <v>30.29644937037958</v>
      </c>
    </row>
    <row r="14" spans="1:7" ht="25.5" customHeight="1">
      <c r="A14" s="7" t="s">
        <v>123</v>
      </c>
      <c r="B14" s="8" t="s">
        <v>24</v>
      </c>
      <c r="C14" s="27">
        <v>400000</v>
      </c>
      <c r="D14" s="27">
        <v>302800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7">
        <v>12550800</v>
      </c>
      <c r="D15" s="27">
        <v>13294776.43</v>
      </c>
      <c r="E15" s="27">
        <v>4919671.72</v>
      </c>
      <c r="F15" s="26">
        <f t="shared" si="0"/>
        <v>39.198072792172603</v>
      </c>
      <c r="G15" s="26">
        <f t="shared" si="1"/>
        <v>37.004546454039165</v>
      </c>
    </row>
    <row r="16" spans="1:7" ht="38.25" customHeight="1">
      <c r="A16" s="4" t="s">
        <v>112</v>
      </c>
      <c r="B16" s="5" t="s">
        <v>114</v>
      </c>
      <c r="C16" s="21">
        <f>SUM(C17)</f>
        <v>647700</v>
      </c>
      <c r="D16" s="22">
        <f t="shared" ref="D16:G16" si="2">SUM(D17)</f>
        <v>647700</v>
      </c>
      <c r="E16" s="22">
        <f t="shared" si="2"/>
        <v>325400</v>
      </c>
      <c r="F16" s="23">
        <f t="shared" si="2"/>
        <v>0</v>
      </c>
      <c r="G16" s="23">
        <f t="shared" si="2"/>
        <v>50.239308321753896</v>
      </c>
    </row>
    <row r="17" spans="1:7" ht="38.25" customHeight="1">
      <c r="A17" s="7" t="s">
        <v>113</v>
      </c>
      <c r="B17" s="8" t="s">
        <v>111</v>
      </c>
      <c r="C17" s="24">
        <v>647700</v>
      </c>
      <c r="D17" s="25">
        <v>647700</v>
      </c>
      <c r="E17" s="25">
        <v>325400</v>
      </c>
      <c r="F17" s="26">
        <v>0</v>
      </c>
      <c r="G17" s="26">
        <f t="shared" si="1"/>
        <v>50.239308321753896</v>
      </c>
    </row>
    <row r="18" spans="1:7" ht="69" customHeight="1">
      <c r="A18" s="4" t="s">
        <v>95</v>
      </c>
      <c r="B18" s="5" t="s">
        <v>28</v>
      </c>
      <c r="C18" s="21">
        <f>SUM(C19:C19)</f>
        <v>4531400</v>
      </c>
      <c r="D18" s="22">
        <f>SUM(D19:D19)</f>
        <v>4828600</v>
      </c>
      <c r="E18" s="22">
        <f>SUM(E19:E19)</f>
        <v>1193493.18</v>
      </c>
      <c r="F18" s="23">
        <f t="shared" si="0"/>
        <v>26.338287946330052</v>
      </c>
      <c r="G18" s="23">
        <f>E18/D18*100</f>
        <v>24.717168123265544</v>
      </c>
    </row>
    <row r="19" spans="1:7" ht="81.75" customHeight="1">
      <c r="A19" s="7" t="s">
        <v>31</v>
      </c>
      <c r="B19" s="8" t="s">
        <v>29</v>
      </c>
      <c r="C19" s="24">
        <v>4531400</v>
      </c>
      <c r="D19" s="27">
        <v>4828600</v>
      </c>
      <c r="E19" s="27">
        <v>1193493.18</v>
      </c>
      <c r="F19" s="26">
        <f t="shared" si="0"/>
        <v>26.338287946330052</v>
      </c>
      <c r="G19" s="26">
        <f>E19/D19*100</f>
        <v>24.717168123265544</v>
      </c>
    </row>
    <row r="20" spans="1:7" ht="33.75" customHeight="1">
      <c r="A20" s="4" t="s">
        <v>33</v>
      </c>
      <c r="B20" s="5" t="s">
        <v>34</v>
      </c>
      <c r="C20" s="21">
        <f>SUM(C21:C25)</f>
        <v>49840000</v>
      </c>
      <c r="D20" s="22">
        <f>SUM(D21:D25)</f>
        <v>46162991.640000001</v>
      </c>
      <c r="E20" s="22">
        <f>SUM(E21:E25)</f>
        <v>5248434.0199999996</v>
      </c>
      <c r="F20" s="23">
        <f t="shared" si="0"/>
        <v>10.530565850722311</v>
      </c>
      <c r="G20" s="23">
        <f>E20/D20*100</f>
        <v>11.369354180789831</v>
      </c>
    </row>
    <row r="21" spans="1:7" ht="21" customHeight="1">
      <c r="A21" s="7" t="s">
        <v>41</v>
      </c>
      <c r="B21" s="8" t="s">
        <v>35</v>
      </c>
      <c r="C21" s="24">
        <v>450000</v>
      </c>
      <c r="D21" s="27">
        <v>450000</v>
      </c>
      <c r="E21" s="27">
        <v>25694.78</v>
      </c>
      <c r="F21" s="26">
        <f t="shared" si="0"/>
        <v>5.7099511111111116</v>
      </c>
      <c r="G21" s="26">
        <f>E21/D21*100</f>
        <v>5.7099511111111116</v>
      </c>
    </row>
    <row r="22" spans="1:7" ht="31.5" customHeight="1">
      <c r="A22" s="7" t="s">
        <v>42</v>
      </c>
      <c r="B22" s="8" t="s">
        <v>36</v>
      </c>
      <c r="C22" s="24">
        <v>8257700</v>
      </c>
      <c r="D22" s="27">
        <v>7800100</v>
      </c>
      <c r="E22" s="27">
        <v>2860787.86</v>
      </c>
      <c r="F22" s="26">
        <f t="shared" si="0"/>
        <v>34.6438821948</v>
      </c>
      <c r="G22" s="26">
        <f t="shared" ref="G22:G25" si="3">E22/D22*100</f>
        <v>36.676297226958624</v>
      </c>
    </row>
    <row r="23" spans="1:7" ht="33" customHeight="1">
      <c r="A23" s="7" t="s">
        <v>44</v>
      </c>
      <c r="B23" s="8" t="s">
        <v>38</v>
      </c>
      <c r="C23" s="24">
        <v>35519900</v>
      </c>
      <c r="D23" s="27">
        <v>32300491.640000001</v>
      </c>
      <c r="E23" s="27">
        <v>1694089.78</v>
      </c>
      <c r="F23" s="26">
        <f t="shared" si="0"/>
        <v>4.7694103305471014</v>
      </c>
      <c r="G23" s="26">
        <f t="shared" si="3"/>
        <v>5.2447801689250078</v>
      </c>
    </row>
    <row r="24" spans="1:7" ht="21" customHeight="1">
      <c r="A24" s="7" t="s">
        <v>45</v>
      </c>
      <c r="B24" s="8" t="s">
        <v>39</v>
      </c>
      <c r="C24" s="24">
        <v>4722400</v>
      </c>
      <c r="D24" s="27">
        <v>4722400</v>
      </c>
      <c r="E24" s="27">
        <v>448861.6</v>
      </c>
      <c r="F24" s="26">
        <f t="shared" si="0"/>
        <v>9.5049466373030658</v>
      </c>
      <c r="G24" s="26">
        <f t="shared" si="3"/>
        <v>9.5049466373030658</v>
      </c>
    </row>
    <row r="25" spans="1:7" ht="36" customHeight="1">
      <c r="A25" s="7" t="s">
        <v>46</v>
      </c>
      <c r="B25" s="8" t="s">
        <v>40</v>
      </c>
      <c r="C25" s="24">
        <v>890000</v>
      </c>
      <c r="D25" s="27">
        <v>890000</v>
      </c>
      <c r="E25" s="27">
        <v>219000</v>
      </c>
      <c r="F25" s="26">
        <f t="shared" si="0"/>
        <v>24.606741573033709</v>
      </c>
      <c r="G25" s="26">
        <f t="shared" si="3"/>
        <v>24.606741573033709</v>
      </c>
    </row>
    <row r="26" spans="1:7" ht="54" customHeight="1">
      <c r="A26" s="4" t="s">
        <v>47</v>
      </c>
      <c r="B26" s="5" t="s">
        <v>48</v>
      </c>
      <c r="C26" s="22">
        <f>SUM(C27:C30)</f>
        <v>52637400</v>
      </c>
      <c r="D26" s="22">
        <f>SUM(D27:D30)</f>
        <v>74008885.450000003</v>
      </c>
      <c r="E26" s="22">
        <f>SUM(E27:E30)</f>
        <v>7660563.2199999997</v>
      </c>
      <c r="F26" s="23">
        <f t="shared" si="0"/>
        <v>14.553460505268118</v>
      </c>
      <c r="G26" s="23">
        <f>E26/D26*100</f>
        <v>10.350869592780768</v>
      </c>
    </row>
    <row r="27" spans="1:7" ht="26.25" customHeight="1">
      <c r="A27" s="7" t="s">
        <v>53</v>
      </c>
      <c r="B27" s="8" t="s">
        <v>49</v>
      </c>
      <c r="C27" s="24">
        <v>2559000</v>
      </c>
      <c r="D27" s="27">
        <v>3276210</v>
      </c>
      <c r="E27" s="27">
        <v>0</v>
      </c>
      <c r="F27" s="26">
        <v>0</v>
      </c>
      <c r="G27" s="26">
        <f t="shared" ref="G27:G30" si="4">E27/D27*100</f>
        <v>0</v>
      </c>
    </row>
    <row r="28" spans="1:7" ht="21" customHeight="1">
      <c r="A28" s="7" t="s">
        <v>54</v>
      </c>
      <c r="B28" s="8" t="s">
        <v>50</v>
      </c>
      <c r="C28" s="24">
        <v>39769500</v>
      </c>
      <c r="D28" s="27">
        <v>49209836.850000001</v>
      </c>
      <c r="E28" s="27">
        <v>7057871.0599999996</v>
      </c>
      <c r="F28" s="26">
        <f t="shared" si="0"/>
        <v>17.746944417204137</v>
      </c>
      <c r="G28" s="26">
        <f t="shared" si="4"/>
        <v>14.342398820613036</v>
      </c>
    </row>
    <row r="29" spans="1:7" ht="21" customHeight="1">
      <c r="A29" s="7" t="s">
        <v>55</v>
      </c>
      <c r="B29" s="8" t="s">
        <v>51</v>
      </c>
      <c r="C29" s="24">
        <v>9561200</v>
      </c>
      <c r="D29" s="27">
        <v>20775138.600000001</v>
      </c>
      <c r="E29" s="27">
        <v>350000</v>
      </c>
      <c r="F29" s="26">
        <f t="shared" si="0"/>
        <v>3.6606283730075724</v>
      </c>
      <c r="G29" s="26">
        <f t="shared" si="4"/>
        <v>1.6847059687004926</v>
      </c>
    </row>
    <row r="30" spans="1:7" ht="52.5" customHeight="1">
      <c r="A30" s="7" t="s">
        <v>56</v>
      </c>
      <c r="B30" s="8" t="s">
        <v>52</v>
      </c>
      <c r="C30" s="24">
        <v>747700</v>
      </c>
      <c r="D30" s="27">
        <v>747700</v>
      </c>
      <c r="E30" s="27">
        <v>252692.16</v>
      </c>
      <c r="F30" s="26">
        <f t="shared" si="0"/>
        <v>33.795928848468634</v>
      </c>
      <c r="G30" s="26">
        <f t="shared" si="4"/>
        <v>33.795928848468634</v>
      </c>
    </row>
    <row r="31" spans="1:7" ht="18.75" customHeight="1">
      <c r="A31" s="4" t="s">
        <v>62</v>
      </c>
      <c r="B31" s="5" t="s">
        <v>61</v>
      </c>
      <c r="C31" s="21">
        <f>SUM(C32:C36)</f>
        <v>348314000</v>
      </c>
      <c r="D31" s="22">
        <f>SUM(D32:D36)</f>
        <v>365547110.42000002</v>
      </c>
      <c r="E31" s="22">
        <f>SUM(E32:E36)</f>
        <v>111991721.2</v>
      </c>
      <c r="F31" s="23">
        <f t="shared" si="0"/>
        <v>32.152517900515051</v>
      </c>
      <c r="G31" s="23">
        <f>E31/D31*100</f>
        <v>30.636740930963914</v>
      </c>
    </row>
    <row r="32" spans="1:7" ht="17.25" customHeight="1">
      <c r="A32" s="7" t="s">
        <v>67</v>
      </c>
      <c r="B32" s="8" t="s">
        <v>63</v>
      </c>
      <c r="C32" s="24">
        <v>124101900</v>
      </c>
      <c r="D32" s="27">
        <v>130051810</v>
      </c>
      <c r="E32" s="27">
        <v>40648272.369999997</v>
      </c>
      <c r="F32" s="26">
        <f t="shared" si="0"/>
        <v>32.753948464930829</v>
      </c>
      <c r="G32" s="26">
        <f>E32/D32*100</f>
        <v>31.255445325982006</v>
      </c>
    </row>
    <row r="33" spans="1:7" ht="20.25" customHeight="1">
      <c r="A33" s="7" t="s">
        <v>68</v>
      </c>
      <c r="B33" s="8" t="s">
        <v>64</v>
      </c>
      <c r="C33" s="24">
        <v>181631900</v>
      </c>
      <c r="D33" s="27">
        <v>185628142</v>
      </c>
      <c r="E33" s="27">
        <v>52870944.530000001</v>
      </c>
      <c r="F33" s="26">
        <f t="shared" si="0"/>
        <v>29.108842956551133</v>
      </c>
      <c r="G33" s="26">
        <f t="shared" ref="G33:G36" si="5">E33/D33*100</f>
        <v>28.482181613389201</v>
      </c>
    </row>
    <row r="34" spans="1:7" ht="20.25" customHeight="1">
      <c r="A34" s="7" t="s">
        <v>115</v>
      </c>
      <c r="B34" s="8" t="s">
        <v>116</v>
      </c>
      <c r="C34" s="24">
        <v>26479200</v>
      </c>
      <c r="D34" s="27">
        <v>33600290.420000002</v>
      </c>
      <c r="E34" s="27">
        <v>14558480.220000001</v>
      </c>
      <c r="F34" s="26">
        <f t="shared" si="0"/>
        <v>54.980815961207284</v>
      </c>
      <c r="G34" s="26">
        <f t="shared" si="5"/>
        <v>43.328435671300966</v>
      </c>
    </row>
    <row r="35" spans="1:7" ht="19.5" customHeight="1">
      <c r="A35" s="7" t="s">
        <v>69</v>
      </c>
      <c r="B35" s="8" t="s">
        <v>65</v>
      </c>
      <c r="C35" s="24">
        <v>3066000</v>
      </c>
      <c r="D35" s="27">
        <v>2998300</v>
      </c>
      <c r="E35" s="27">
        <v>36325.800000000003</v>
      </c>
      <c r="F35" s="26">
        <f t="shared" si="0"/>
        <v>1.1847945205479453</v>
      </c>
      <c r="G35" s="26">
        <f t="shared" si="5"/>
        <v>1.2115465430410568</v>
      </c>
    </row>
    <row r="36" spans="1:7" ht="33" customHeight="1">
      <c r="A36" s="7" t="s">
        <v>70</v>
      </c>
      <c r="B36" s="8" t="s">
        <v>66</v>
      </c>
      <c r="C36" s="24">
        <v>13035000</v>
      </c>
      <c r="D36" s="27">
        <v>13268568</v>
      </c>
      <c r="E36" s="27">
        <v>3877698.28</v>
      </c>
      <c r="F36" s="26">
        <f t="shared" si="0"/>
        <v>29.748356578442653</v>
      </c>
      <c r="G36" s="26">
        <f t="shared" si="5"/>
        <v>29.224693124382373</v>
      </c>
    </row>
    <row r="37" spans="1:7" ht="33" customHeight="1">
      <c r="A37" s="4" t="s">
        <v>72</v>
      </c>
      <c r="B37" s="5" t="s">
        <v>71</v>
      </c>
      <c r="C37" s="21">
        <f>SUM(C38:C39)</f>
        <v>71598500</v>
      </c>
      <c r="D37" s="22">
        <f>SUM(D38:D39)</f>
        <v>73081294.099999994</v>
      </c>
      <c r="E37" s="22">
        <f>SUM(E38:E39)</f>
        <v>21601817.629999999</v>
      </c>
      <c r="F37" s="23">
        <f t="shared" si="0"/>
        <v>30.17076842391949</v>
      </c>
      <c r="G37" s="23">
        <f>E37/D37*100</f>
        <v>29.558614001062139</v>
      </c>
    </row>
    <row r="38" spans="1:7" ht="18.75" customHeight="1">
      <c r="A38" s="7" t="s">
        <v>75</v>
      </c>
      <c r="B38" s="8" t="s">
        <v>73</v>
      </c>
      <c r="C38" s="24">
        <v>61008300</v>
      </c>
      <c r="D38" s="27">
        <v>62491094.100000001</v>
      </c>
      <c r="E38" s="27">
        <v>17558150.68</v>
      </c>
      <c r="F38" s="26">
        <f t="shared" si="0"/>
        <v>28.779937615045821</v>
      </c>
      <c r="G38" s="26">
        <f>E38/D38*100</f>
        <v>28.097044759534782</v>
      </c>
    </row>
    <row r="39" spans="1:7" ht="31.5" customHeight="1">
      <c r="A39" s="7" t="s">
        <v>76</v>
      </c>
      <c r="B39" s="8" t="s">
        <v>74</v>
      </c>
      <c r="C39" s="24">
        <v>10590200</v>
      </c>
      <c r="D39" s="27">
        <v>10590200</v>
      </c>
      <c r="E39" s="27">
        <v>4043666.95</v>
      </c>
      <c r="F39" s="26">
        <f t="shared" si="0"/>
        <v>38.183102774262998</v>
      </c>
      <c r="G39" s="26">
        <f>E39/D39*100</f>
        <v>38.183102774262998</v>
      </c>
    </row>
    <row r="40" spans="1:7" ht="37.5" customHeight="1">
      <c r="A40" s="4" t="s">
        <v>77</v>
      </c>
      <c r="B40" s="5" t="s">
        <v>78</v>
      </c>
      <c r="C40" s="21">
        <f>SUM(C41:C44)</f>
        <v>20996600</v>
      </c>
      <c r="D40" s="22">
        <f>SUM(D41:D44)</f>
        <v>19314894.170000002</v>
      </c>
      <c r="E40" s="22">
        <f>SUM(E41:E44)</f>
        <v>3313617.64</v>
      </c>
      <c r="F40" s="23">
        <f t="shared" si="0"/>
        <v>15.781686749283219</v>
      </c>
      <c r="G40" s="23">
        <f>E40/D40*100</f>
        <v>17.155763893062012</v>
      </c>
    </row>
    <row r="41" spans="1:7" ht="20.25" customHeight="1">
      <c r="A41" s="7" t="s">
        <v>83</v>
      </c>
      <c r="B41" s="8" t="s">
        <v>79</v>
      </c>
      <c r="C41" s="24">
        <v>6000300</v>
      </c>
      <c r="D41" s="27">
        <v>6000300</v>
      </c>
      <c r="E41" s="27">
        <v>1527826.36</v>
      </c>
      <c r="F41" s="26">
        <f t="shared" si="0"/>
        <v>25.462499541689581</v>
      </c>
      <c r="G41" s="26">
        <f>E41/D41*100</f>
        <v>25.462499541689581</v>
      </c>
    </row>
    <row r="42" spans="1:7" ht="32.25" customHeight="1">
      <c r="A42" s="7" t="s">
        <v>84</v>
      </c>
      <c r="B42" s="8" t="s">
        <v>80</v>
      </c>
      <c r="C42" s="24">
        <v>643500</v>
      </c>
      <c r="D42" s="27">
        <v>738500</v>
      </c>
      <c r="E42" s="27">
        <v>152367.53</v>
      </c>
      <c r="F42" s="26">
        <f t="shared" si="0"/>
        <v>23.67793783993784</v>
      </c>
      <c r="G42" s="26">
        <f t="shared" ref="G42:G52" si="6">E42/D42*100</f>
        <v>20.632028436018956</v>
      </c>
    </row>
    <row r="43" spans="1:7" ht="19.5" customHeight="1">
      <c r="A43" s="7" t="s">
        <v>85</v>
      </c>
      <c r="B43" s="8" t="s">
        <v>81</v>
      </c>
      <c r="C43" s="24">
        <v>14332800</v>
      </c>
      <c r="D43" s="27">
        <v>12556094.17</v>
      </c>
      <c r="E43" s="27">
        <v>1633423.75</v>
      </c>
      <c r="F43" s="26">
        <f t="shared" si="0"/>
        <v>11.396403703393615</v>
      </c>
      <c r="G43" s="26">
        <f t="shared" si="6"/>
        <v>13.009011623237928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34.200000000000003" customHeight="1">
      <c r="A45" s="4" t="s">
        <v>88</v>
      </c>
      <c r="B45" s="5" t="s">
        <v>87</v>
      </c>
      <c r="C45" s="21">
        <f>SUM(C46)</f>
        <v>885600</v>
      </c>
      <c r="D45" s="22">
        <f>SUM(D46)</f>
        <v>885600</v>
      </c>
      <c r="E45" s="22">
        <f>SUM(E46)</f>
        <v>375600</v>
      </c>
      <c r="F45" s="23">
        <f t="shared" si="0"/>
        <v>42.411924119241192</v>
      </c>
      <c r="G45" s="23">
        <f t="shared" si="6"/>
        <v>42.411924119241192</v>
      </c>
    </row>
    <row r="46" spans="1:7" ht="21" customHeight="1">
      <c r="A46" s="7" t="s">
        <v>89</v>
      </c>
      <c r="B46" s="8" t="s">
        <v>90</v>
      </c>
      <c r="C46" s="24">
        <v>885600</v>
      </c>
      <c r="D46" s="27">
        <v>885600</v>
      </c>
      <c r="E46" s="27">
        <v>375600</v>
      </c>
      <c r="F46" s="26">
        <f t="shared" si="0"/>
        <v>42.411924119241192</v>
      </c>
      <c r="G46" s="26">
        <f t="shared" si="6"/>
        <v>42.411924119241192</v>
      </c>
    </row>
    <row r="47" spans="1:7" ht="34.5" customHeight="1">
      <c r="A47" s="4" t="s">
        <v>91</v>
      </c>
      <c r="B47" s="6">
        <v>1200</v>
      </c>
      <c r="C47" s="21">
        <f>SUM(C49+C48)</f>
        <v>4063400</v>
      </c>
      <c r="D47" s="21">
        <f t="shared" ref="D47:E47" si="7">SUM(D49+D48)</f>
        <v>4563400</v>
      </c>
      <c r="E47" s="21">
        <f t="shared" si="7"/>
        <v>1510701.95</v>
      </c>
      <c r="F47" s="23">
        <f t="shared" si="0"/>
        <v>37.178273121031644</v>
      </c>
      <c r="G47" s="23">
        <f t="shared" si="6"/>
        <v>33.104745365297802</v>
      </c>
    </row>
    <row r="48" spans="1:7" ht="26.25" customHeight="1">
      <c r="A48" s="7" t="s">
        <v>118</v>
      </c>
      <c r="B48" s="9">
        <v>1201</v>
      </c>
      <c r="C48" s="24">
        <v>2254400</v>
      </c>
      <c r="D48" s="27">
        <v>2754400</v>
      </c>
      <c r="E48" s="27">
        <v>878551.95</v>
      </c>
      <c r="F48" s="26">
        <f t="shared" si="0"/>
        <v>38.970544268985094</v>
      </c>
      <c r="G48" s="26">
        <f t="shared" si="6"/>
        <v>31.896309541097878</v>
      </c>
    </row>
    <row r="49" spans="1:7" ht="30" customHeight="1">
      <c r="A49" s="7" t="s">
        <v>92</v>
      </c>
      <c r="B49" s="9">
        <v>1202</v>
      </c>
      <c r="C49" s="24">
        <v>1809000</v>
      </c>
      <c r="D49" s="27">
        <v>1809000</v>
      </c>
      <c r="E49" s="27">
        <v>632150</v>
      </c>
      <c r="F49" s="26">
        <f t="shared" si="0"/>
        <v>34.944720840243228</v>
      </c>
      <c r="G49" s="26">
        <f t="shared" si="6"/>
        <v>34.944720840243228</v>
      </c>
    </row>
    <row r="50" spans="1:7" ht="105" customHeight="1">
      <c r="A50" s="4" t="s">
        <v>119</v>
      </c>
      <c r="B50" s="6">
        <v>1400</v>
      </c>
      <c r="C50" s="21">
        <f>C51+C52</f>
        <v>57051400</v>
      </c>
      <c r="D50" s="21">
        <f>D51+D52</f>
        <v>57051400</v>
      </c>
      <c r="E50" s="21">
        <f t="shared" ref="E50" si="8">E51+E52</f>
        <v>23015200</v>
      </c>
      <c r="F50" s="23">
        <f t="shared" si="0"/>
        <v>40.341166036241006</v>
      </c>
      <c r="G50" s="23">
        <f t="shared" si="6"/>
        <v>40.341166036241006</v>
      </c>
    </row>
    <row r="51" spans="1:7" ht="84" customHeight="1">
      <c r="A51" s="7" t="s">
        <v>120</v>
      </c>
      <c r="B51" s="9">
        <v>1401</v>
      </c>
      <c r="C51" s="24">
        <v>45391400</v>
      </c>
      <c r="D51" s="27">
        <v>45391400</v>
      </c>
      <c r="E51" s="27">
        <v>18156650</v>
      </c>
      <c r="F51" s="26">
        <f t="shared" ref="F51" si="9">E51/C51*100</f>
        <v>40.000198275444248</v>
      </c>
      <c r="G51" s="26">
        <f t="shared" ref="G51" si="10">E51/D51*100</f>
        <v>40.000198275444248</v>
      </c>
    </row>
    <row r="52" spans="1:7" ht="39" customHeight="1">
      <c r="A52" s="7" t="s">
        <v>121</v>
      </c>
      <c r="B52" s="9">
        <v>1403</v>
      </c>
      <c r="C52" s="24">
        <v>11660000</v>
      </c>
      <c r="D52" s="27">
        <v>11660000</v>
      </c>
      <c r="E52" s="27">
        <v>4858550</v>
      </c>
      <c r="F52" s="26">
        <f t="shared" si="0"/>
        <v>41.668524871355061</v>
      </c>
      <c r="G52" s="26">
        <f t="shared" si="6"/>
        <v>41.668524871355061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апрель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2021-03-25T07:36:05Z</dcterms:modified>
</cp:coreProperties>
</file>